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2"/>
  </bookViews>
  <sheets>
    <sheet name="Tabla 08-02-Circulación" sheetId="1" r:id="rId1"/>
    <sheet name="Datos Gráfico TABLA 08-0" sheetId="2" state="hidden" r:id="rId2"/>
    <sheet name="Gráfico Asociado a Tabla 08-02" sheetId="3" r:id="rId3"/>
  </sheets>
  <externalReferences>
    <externalReference r:id="rId6"/>
  </externalReferences>
  <definedNames>
    <definedName name="__123Graph_AGráfico1">#REF!</definedName>
    <definedName name="__123Graph_XGráfico1">#REF!</definedName>
    <definedName name="_xlfn.AGGREGATE" hidden="1">#NAME?</definedName>
    <definedName name="A_impresión_IM">#REF!</definedName>
    <definedName name="_xlnm.Print_Area" localSheetId="0">'Tabla 08-02-Circulación'!$B$1:$H$13</definedName>
  </definedNames>
  <calcPr fullCalcOnLoad="1"/>
</workbook>
</file>

<file path=xl/comments1.xml><?xml version="1.0" encoding="utf-8"?>
<comments xmlns="http://schemas.openxmlformats.org/spreadsheetml/2006/main">
  <authors>
    <author>Arantxa Alvarez Anton</author>
  </authors>
  <commentList>
    <comment ref="B125" authorId="0">
      <text>
        <r>
          <rPr>
            <b/>
            <sz val="8"/>
            <rFont val="Tahoma"/>
            <family val="2"/>
          </rPr>
          <t>Arantxa Alvarez Anton:</t>
        </r>
        <r>
          <rPr>
            <sz val="8"/>
            <rFont val="Tahoma"/>
            <family val="2"/>
          </rPr>
          <t xml:space="preserve">
Este dato NUNCA es acumulado, siempre recoge el del último mes, por tratarse de un SALDO EN CIRCULACIÓN</t>
        </r>
      </text>
    </comment>
    <comment ref="B138" authorId="0">
      <text>
        <r>
          <rPr>
            <b/>
            <sz val="8"/>
            <rFont val="Tahoma"/>
            <family val="2"/>
          </rPr>
          <t>Arantxa Alvarez Anton:</t>
        </r>
        <r>
          <rPr>
            <sz val="8"/>
            <rFont val="Tahoma"/>
            <family val="2"/>
          </rPr>
          <t xml:space="preserve">
Este dato NUNCA es acumulado, recoge siempre el dato del último mes</t>
        </r>
      </text>
    </comment>
  </commentList>
</comments>
</file>

<file path=xl/sharedStrings.xml><?xml version="1.0" encoding="utf-8"?>
<sst xmlns="http://schemas.openxmlformats.org/spreadsheetml/2006/main" count="59" uniqueCount="55">
  <si>
    <t>Pagarés</t>
  </si>
  <si>
    <t>Bonos y obligaciones</t>
  </si>
  <si>
    <t xml:space="preserve">Cédulas </t>
  </si>
  <si>
    <t>Bonos de titulización</t>
  </si>
  <si>
    <t>Partic. preferentes</t>
  </si>
  <si>
    <t>Millones de euros</t>
  </si>
  <si>
    <t>Euros, in millions</t>
  </si>
  <si>
    <t>Commercial Paper</t>
  </si>
  <si>
    <t>Bonds</t>
  </si>
  <si>
    <t>Cedulas</t>
  </si>
  <si>
    <t>Preferred Shares</t>
  </si>
  <si>
    <t>Pagarés / Comer. Paper</t>
  </si>
  <si>
    <t>Bonos y obligaciones/ Bonds</t>
  </si>
  <si>
    <t>Cédulas /Cedulas</t>
  </si>
  <si>
    <t>Bonos de titulización/Asset-backed Securities</t>
  </si>
  <si>
    <t>Partic. Preferentes/ Prefer. Shares</t>
  </si>
  <si>
    <t xml:space="preserve">Commercial Paper  </t>
  </si>
  <si>
    <t>Asset-backed Securities</t>
  </si>
  <si>
    <t>http://www.aiaf.es/esp/aspx/Portadas/HomeAIAF.aspx</t>
  </si>
  <si>
    <t>INFORMACIÓN RELACIONADA:</t>
  </si>
  <si>
    <t>Columna1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</si>
  <si>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</si>
  <si>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</si>
  <si>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</si>
  <si>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</si>
  <si>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</si>
  <si>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</si>
  <si>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</si>
  <si>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</si>
  <si>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</si>
  <si>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</si>
  <si>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</si>
  <si>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</si>
  <si>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</si>
  <si>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</si>
  <si>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</si>
  <si>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</si>
  <si>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</si>
  <si>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</si>
  <si>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</si>
  <si>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</si>
  <si>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MERCADO AIAF</t>
  </si>
  <si>
    <t>TOTAL</t>
  </si>
  <si>
    <t>SALDO EN CIRCULACIÓN EN INSTRUMENTOS DE RENTA FIJA PRIVADA EN BME</t>
  </si>
  <si>
    <t>OUTSTANDING BALANCE IN BME's CORPORATE BONDS MARKET</t>
  </si>
  <si>
    <t>* Incluye la Renta Fija Privada negociada en otros mercados de las Bolsas de Madrid y Barcelona</t>
  </si>
  <si>
    <t>AIAF MARKET</t>
  </si>
  <si>
    <r>
      <t>OTROS MERCADOS</t>
    </r>
    <r>
      <rPr>
        <b/>
        <vertAlign val="superscript"/>
        <sz val="10"/>
        <color indexed="9"/>
        <rFont val="Calibri"/>
        <family val="2"/>
      </rPr>
      <t>(*)</t>
    </r>
  </si>
  <si>
    <r>
      <t>OTHER MARKETS</t>
    </r>
    <r>
      <rPr>
        <b/>
        <vertAlign val="superscript"/>
        <sz val="10"/>
        <rFont val="Calibri"/>
        <family val="2"/>
      </rPr>
      <t>(*)</t>
    </r>
  </si>
  <si>
    <r>
      <t>*</t>
    </r>
    <r>
      <rPr>
        <i/>
        <sz val="7"/>
        <color indexed="62"/>
        <rFont val="Calibri"/>
        <family val="2"/>
      </rPr>
      <t xml:space="preserve"> Include Corporate Bonds traded in other markets of the Madrid and Barcelona Stock Exchanges</t>
    </r>
  </si>
  <si>
    <t>2021</t>
  </si>
  <si>
    <t>Asset-Backed Bonds</t>
  </si>
  <si>
    <t>2022</t>
  </si>
  <si>
    <t>2023</t>
  </si>
  <si>
    <t>2024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</si>
</sst>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.000_ ;\-#,##0.000\ "/>
    <numFmt numFmtId="175" formatCode="#,##0_ ;\-#,##0\ 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0"/>
    <numFmt numFmtId="181" formatCode="#,##0.0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0_ ;\-#,##0.00\ "/>
    <numFmt numFmtId="191" formatCode="#,##0.00_);\(#,##0.00\)"/>
    <numFmt numFmtId="192" formatCode="#,##0_);\(#,##0\)"/>
    <numFmt numFmtId="193" formatCode="General_)"/>
    <numFmt numFmtId="194" formatCode="d/m/yy"/>
    <numFmt numFmtId="195" formatCode="00"/>
    <numFmt numFmtId="196" formatCode="#,##0.0\ \x"/>
    <numFmt numFmtId="197" formatCode="0.00_)"/>
    <numFmt numFmtId="198" formatCode="0_)"/>
    <numFmt numFmtId="199" formatCode="#,##0.0_);\(#,##0.0\)"/>
    <numFmt numFmtId="200" formatCode="dd\-mmm\-yy_)"/>
    <numFmt numFmtId="201" formatCode="dd/mm/yy_)"/>
    <numFmt numFmtId="202" formatCode="#,##0.000000"/>
    <numFmt numFmtId="203" formatCode="0.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-* #,##0.0\ _P_t_s_-;\-* #,##0.0\ _P_t_s_-;_-* &quot;-&quot;\ _P_t_s_-;_-@_-"/>
    <numFmt numFmtId="212" formatCode="_-* #,##0.00\ _P_t_s_-;\-* #,##0.00\ _P_t_s_-;_-* &quot;-&quot;\ _P_t_s_-;_-@_-"/>
    <numFmt numFmtId="213" formatCode="dd\-mmm_)"/>
    <numFmt numFmtId="214" formatCode="mmm\-yy_)"/>
    <numFmt numFmtId="215" formatCode="0.0_)"/>
    <numFmt numFmtId="216" formatCode="#,##0.000_);\(#,##0.000\)"/>
    <numFmt numFmtId="217" formatCode="0.000_)"/>
    <numFmt numFmtId="218" formatCode="yyyy"/>
    <numFmt numFmtId="219" formatCode="dd/mm/yy"/>
    <numFmt numFmtId="220" formatCode="_-* #,##0.0\ &quot;€&quot;_-;\-* #,##0.0\ &quot;€&quot;_-;_-* &quot;-&quot;??\ &quot;€&quot;_-;_-@_-"/>
    <numFmt numFmtId="221" formatCode="_-* #,##0\ &quot;€&quot;_-;\-* #,##0\ &quot;€&quot;_-;_-* &quot;-&quot;??\ &quot;€&quot;_-;_-@_-"/>
    <numFmt numFmtId="222" formatCode="[$-C0A]mmmm\-yy;@"/>
    <numFmt numFmtId="223" formatCode="[$-409]mmm\-yy;@"/>
    <numFmt numFmtId="224" formatCode="[$-C0A]dddd\,\ d&quot; de &quot;mmmm&quot; de &quot;yyyy"/>
    <numFmt numFmtId="225" formatCode="d\-m\-yyyy;@"/>
    <numFmt numFmtId="226" formatCode="#.##0_ ;\-#.##0\ "/>
  </numFmts>
  <fonts count="95">
    <font>
      <sz val="10"/>
      <name val="Arial"/>
      <family val="0"/>
    </font>
    <font>
      <sz val="10"/>
      <name val="Futura Md BT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vertAlign val="superscript"/>
      <sz val="10"/>
      <color indexed="9"/>
      <name val="Calibri"/>
      <family val="2"/>
    </font>
    <font>
      <b/>
      <vertAlign val="superscript"/>
      <sz val="10"/>
      <name val="Calibri"/>
      <family val="2"/>
    </font>
    <font>
      <i/>
      <sz val="7"/>
      <color indexed="62"/>
      <name val="Calibri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b/>
      <sz val="7"/>
      <color indexed="8"/>
      <name val="Calibri"/>
      <family val="2"/>
    </font>
    <font>
      <sz val="7"/>
      <name val="Calibri"/>
      <family val="2"/>
    </font>
    <font>
      <u val="single"/>
      <sz val="7"/>
      <color indexed="12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b/>
      <sz val="11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0"/>
      <color indexed="60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7"/>
      <color indexed="62"/>
      <name val="Calibri"/>
      <family val="2"/>
    </font>
    <font>
      <b/>
      <sz val="14"/>
      <color indexed="56"/>
      <name val="Calibri"/>
      <family val="0"/>
    </font>
    <font>
      <sz val="14"/>
      <color indexed="56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  <font>
      <b/>
      <sz val="7"/>
      <color rgb="FF000000"/>
      <name val="Calibri"/>
      <family val="2"/>
    </font>
    <font>
      <u val="single"/>
      <sz val="7"/>
      <color theme="10"/>
      <name val="Calibri"/>
      <family val="2"/>
    </font>
    <font>
      <b/>
      <sz val="10"/>
      <color theme="0"/>
      <name val="Calibri"/>
      <family val="2"/>
    </font>
    <font>
      <sz val="10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b/>
      <sz val="9"/>
      <color theme="0"/>
      <name val="Calibri"/>
      <family val="2"/>
    </font>
    <font>
      <sz val="10"/>
      <color rgb="FFC00000"/>
      <name val="Arial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7"/>
      <color theme="3" tint="0.39998000860214233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rgb="FF00265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A7C0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 style="medium"/>
      <top style="thin">
        <color theme="0" tint="-0.1499900072813034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medium"/>
      <top style="thin">
        <color theme="0" tint="-0.1499900072813034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rgb="FF00A7C0"/>
      </right>
      <top style="medium"/>
      <bottom>
        <color indexed="63"/>
      </bottom>
    </border>
    <border>
      <left>
        <color indexed="63"/>
      </left>
      <right style="medium">
        <color rgb="FF00A7C0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Border="0">
      <alignment horizontal="center" vertical="center" wrapText="1"/>
      <protection/>
    </xf>
    <xf numFmtId="14" fontId="5" fillId="21" borderId="2">
      <alignment horizontal="center" vertical="center" wrapText="1"/>
      <protection/>
    </xf>
    <xf numFmtId="0" fontId="64" fillId="22" borderId="3" applyNumberFormat="0" applyAlignment="0" applyProtection="0"/>
    <xf numFmtId="0" fontId="65" fillId="23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9" fillId="30" borderId="3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  <xf numFmtId="174" fontId="1" fillId="0" borderId="0">
      <alignment/>
      <protection/>
    </xf>
    <xf numFmtId="0" fontId="0" fillId="33" borderId="7" applyNumberFormat="0" applyFont="0" applyAlignment="0" applyProtection="0"/>
    <xf numFmtId="3" fontId="3" fillId="0" borderId="0" applyBorder="0">
      <alignment/>
      <protection/>
    </xf>
    <xf numFmtId="9" fontId="0" fillId="0" borderId="0" applyFont="0" applyFill="0" applyBorder="0" applyAlignment="0" applyProtection="0"/>
    <xf numFmtId="0" fontId="74" fillId="22" borderId="8" applyNumberFormat="0" applyAlignment="0" applyProtection="0"/>
    <xf numFmtId="49" fontId="3" fillId="0" borderId="0" applyNumberFormat="0" applyBorder="0">
      <alignment horizontal="left"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Border="0">
      <alignment horizontal="left" vertical="center" wrapText="1"/>
      <protection/>
    </xf>
    <xf numFmtId="0" fontId="4" fillId="34" borderId="9">
      <alignment horizontal="left" wrapText="1"/>
      <protection/>
    </xf>
    <xf numFmtId="0" fontId="78" fillId="34" borderId="10">
      <alignment horizontal="left" wrapText="1"/>
      <protection/>
    </xf>
    <xf numFmtId="0" fontId="79" fillId="0" borderId="0" applyNumberFormat="0" applyFill="0" applyBorder="0" applyAlignment="0" applyProtection="0"/>
    <xf numFmtId="0" fontId="80" fillId="0" borderId="11" applyNumberFormat="0" applyFill="0" applyAlignment="0" applyProtection="0"/>
    <xf numFmtId="0" fontId="68" fillId="0" borderId="12" applyNumberFormat="0" applyFill="0" applyAlignment="0" applyProtection="0"/>
    <xf numFmtId="0" fontId="81" fillId="0" borderId="13" applyNumberFormat="0" applyFill="0" applyAlignment="0" applyProtection="0"/>
  </cellStyleXfs>
  <cellXfs count="139">
    <xf numFmtId="0" fontId="0" fillId="0" borderId="0" xfId="0" applyAlignment="1">
      <alignment/>
    </xf>
    <xf numFmtId="17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175" fontId="3" fillId="0" borderId="0" xfId="56" applyNumberFormat="1" applyFont="1">
      <alignment/>
      <protection/>
    </xf>
    <xf numFmtId="3" fontId="3" fillId="0" borderId="0" xfId="56" applyNumberFormat="1" applyFont="1" applyAlignment="1">
      <alignment horizontal="right"/>
      <protection/>
    </xf>
    <xf numFmtId="17" fontId="2" fillId="0" borderId="0" xfId="0" applyNumberFormat="1" applyFont="1" applyAlignment="1">
      <alignment/>
    </xf>
    <xf numFmtId="175" fontId="5" fillId="0" borderId="0" xfId="56" applyNumberFormat="1" applyFont="1">
      <alignment/>
      <protection/>
    </xf>
    <xf numFmtId="175" fontId="2" fillId="0" borderId="0" xfId="0" applyNumberFormat="1" applyFont="1" applyAlignment="1">
      <alignment/>
    </xf>
    <xf numFmtId="3" fontId="5" fillId="0" borderId="0" xfId="56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5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75" fontId="82" fillId="0" borderId="0" xfId="0" applyNumberFormat="1" applyFont="1" applyAlignment="1">
      <alignment/>
    </xf>
    <xf numFmtId="175" fontId="3" fillId="0" borderId="0" xfId="56" applyNumberFormat="1" applyFont="1" applyAlignment="1">
      <alignment vertical="center"/>
      <protection/>
    </xf>
    <xf numFmtId="3" fontId="3" fillId="0" borderId="0" xfId="56" applyNumberFormat="1" applyFont="1" applyAlignment="1">
      <alignment vertical="center"/>
      <protection/>
    </xf>
    <xf numFmtId="175" fontId="0" fillId="0" borderId="0" xfId="0" applyNumberFormat="1" applyAlignment="1">
      <alignment horizontal="right"/>
    </xf>
    <xf numFmtId="3" fontId="3" fillId="0" borderId="0" xfId="58" applyAlignment="1">
      <alignment horizontal="right" vertical="center"/>
      <protection/>
    </xf>
    <xf numFmtId="3" fontId="3" fillId="0" borderId="0" xfId="56" applyNumberFormat="1" applyFont="1">
      <alignment/>
      <protection/>
    </xf>
    <xf numFmtId="222" fontId="3" fillId="0" borderId="0" xfId="61" applyNumberFormat="1">
      <alignment horizontal="left"/>
      <protection/>
    </xf>
    <xf numFmtId="0" fontId="38" fillId="35" borderId="0" xfId="0" applyFont="1" applyFill="1" applyAlignment="1">
      <alignment/>
    </xf>
    <xf numFmtId="0" fontId="83" fillId="0" borderId="0" xfId="0" applyFont="1" applyAlignment="1">
      <alignment/>
    </xf>
    <xf numFmtId="3" fontId="83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3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83" fillId="0" borderId="0" xfId="0" applyFont="1" applyFill="1" applyAlignment="1">
      <alignment/>
    </xf>
    <xf numFmtId="3" fontId="83" fillId="0" borderId="0" xfId="0" applyNumberFormat="1" applyFont="1" applyFill="1" applyAlignment="1">
      <alignment/>
    </xf>
    <xf numFmtId="0" fontId="40" fillId="2" borderId="0" xfId="0" applyFont="1" applyFill="1" applyAlignment="1">
      <alignment/>
    </xf>
    <xf numFmtId="0" fontId="84" fillId="2" borderId="0" xfId="0" applyFont="1" applyFill="1" applyAlignment="1">
      <alignment/>
    </xf>
    <xf numFmtId="0" fontId="42" fillId="2" borderId="0" xfId="0" applyFont="1" applyFill="1" applyAlignment="1">
      <alignment/>
    </xf>
    <xf numFmtId="0" fontId="85" fillId="0" borderId="0" xfId="48" applyFont="1" applyFill="1" applyAlignment="1" applyProtection="1">
      <alignment vertical="top"/>
      <protection/>
    </xf>
    <xf numFmtId="0" fontId="42" fillId="0" borderId="0" xfId="0" applyFont="1" applyFill="1" applyAlignment="1">
      <alignment/>
    </xf>
    <xf numFmtId="3" fontId="44" fillId="35" borderId="14" xfId="58" applyFont="1" applyFill="1" applyBorder="1" applyAlignment="1">
      <alignment vertical="center"/>
      <protection/>
    </xf>
    <xf numFmtId="0" fontId="44" fillId="35" borderId="15" xfId="61" applyNumberFormat="1" applyFont="1" applyFill="1" applyBorder="1">
      <alignment horizontal="left"/>
      <protection/>
    </xf>
    <xf numFmtId="3" fontId="44" fillId="35" borderId="16" xfId="58" applyFont="1" applyFill="1" applyBorder="1" applyAlignment="1">
      <alignment vertical="center"/>
      <protection/>
    </xf>
    <xf numFmtId="0" fontId="38" fillId="36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83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44" fillId="35" borderId="0" xfId="0" applyFont="1" applyFill="1" applyAlignment="1" applyProtection="1">
      <alignment/>
      <protection hidden="1"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65" fillId="37" borderId="17" xfId="65" applyFont="1" applyFill="1" applyBorder="1" applyAlignment="1">
      <alignment horizontal="left" vertical="top" wrapText="1"/>
      <protection/>
    </xf>
    <xf numFmtId="3" fontId="44" fillId="0" borderId="0" xfId="56" applyNumberFormat="1" applyFont="1" applyBorder="1" applyAlignment="1">
      <alignment vertical="center"/>
      <protection/>
    </xf>
    <xf numFmtId="0" fontId="65" fillId="37" borderId="18" xfId="65" applyFont="1" applyFill="1" applyBorder="1">
      <alignment horizontal="left" wrapText="1"/>
      <protection/>
    </xf>
    <xf numFmtId="0" fontId="65" fillId="36" borderId="18" xfId="66" applyFont="1" applyFill="1" applyBorder="1">
      <alignment horizontal="left" wrapText="1"/>
      <protection/>
    </xf>
    <xf numFmtId="0" fontId="45" fillId="2" borderId="18" xfId="66" applyFont="1" applyFill="1" applyBorder="1" applyAlignment="1">
      <alignment horizontal="center" vertical="top" wrapText="1"/>
      <protection/>
    </xf>
    <xf numFmtId="0" fontId="65" fillId="36" borderId="19" xfId="66" applyFont="1" applyFill="1" applyBorder="1" applyAlignment="1">
      <alignment horizontal="left" vertical="top" wrapText="1"/>
      <protection/>
    </xf>
    <xf numFmtId="0" fontId="86" fillId="38" borderId="20" xfId="66" applyFont="1" applyFill="1" applyBorder="1" applyAlignment="1">
      <alignment horizontal="center" vertical="top" wrapText="1"/>
      <protection/>
    </xf>
    <xf numFmtId="3" fontId="42" fillId="0" borderId="0" xfId="56" applyNumberFormat="1" applyFont="1" applyAlignment="1">
      <alignment vertical="center"/>
      <protection/>
    </xf>
    <xf numFmtId="0" fontId="0" fillId="0" borderId="0" xfId="0" applyFill="1" applyAlignment="1" applyProtection="1">
      <alignment vertical="center"/>
      <protection hidden="1"/>
    </xf>
    <xf numFmtId="175" fontId="0" fillId="0" borderId="0" xfId="0" applyNumberFormat="1" applyAlignment="1">
      <alignment vertical="center"/>
    </xf>
    <xf numFmtId="175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87" fillId="0" borderId="0" xfId="0" applyFont="1" applyFill="1" applyAlignment="1" applyProtection="1">
      <alignment vertical="center"/>
      <protection hidden="1"/>
    </xf>
    <xf numFmtId="175" fontId="87" fillId="0" borderId="0" xfId="0" applyNumberFormat="1" applyFont="1" applyAlignment="1">
      <alignment vertical="center"/>
    </xf>
    <xf numFmtId="175" fontId="87" fillId="0" borderId="0" xfId="0" applyNumberFormat="1" applyFont="1" applyAlignment="1">
      <alignment horizontal="right" vertical="center"/>
    </xf>
    <xf numFmtId="3" fontId="88" fillId="0" borderId="0" xfId="58" applyFont="1" applyAlignment="1">
      <alignment horizontal="right" vertical="center"/>
      <protection/>
    </xf>
    <xf numFmtId="0" fontId="87" fillId="0" borderId="0" xfId="0" applyFont="1" applyAlignment="1">
      <alignment vertical="center"/>
    </xf>
    <xf numFmtId="0" fontId="49" fillId="0" borderId="9" xfId="66" applyFont="1" applyFill="1" applyBorder="1" applyAlignment="1">
      <alignment horizontal="left" vertical="top" wrapText="1"/>
      <protection/>
    </xf>
    <xf numFmtId="0" fontId="49" fillId="0" borderId="10" xfId="66" applyFont="1" applyFill="1" applyBorder="1" applyAlignment="1">
      <alignment horizontal="left" vertical="top" wrapText="1"/>
      <protection/>
    </xf>
    <xf numFmtId="3" fontId="44" fillId="2" borderId="21" xfId="0" applyNumberFormat="1" applyFont="1" applyFill="1" applyBorder="1" applyAlignment="1">
      <alignment/>
    </xf>
    <xf numFmtId="3" fontId="44" fillId="2" borderId="17" xfId="0" applyNumberFormat="1" applyFont="1" applyFill="1" applyBorder="1" applyAlignment="1">
      <alignment/>
    </xf>
    <xf numFmtId="3" fontId="44" fillId="2" borderId="18" xfId="0" applyNumberFormat="1" applyFont="1" applyFill="1" applyBorder="1" applyAlignment="1">
      <alignment/>
    </xf>
    <xf numFmtId="3" fontId="44" fillId="0" borderId="0" xfId="58" applyFont="1" applyBorder="1" applyAlignment="1">
      <alignment horizontal="right" vertical="center"/>
      <protection/>
    </xf>
    <xf numFmtId="3" fontId="44" fillId="39" borderId="22" xfId="0" applyNumberFormat="1" applyFont="1" applyFill="1" applyBorder="1" applyAlignment="1">
      <alignment/>
    </xf>
    <xf numFmtId="3" fontId="44" fillId="39" borderId="18" xfId="0" applyNumberFormat="1" applyFont="1" applyFill="1" applyBorder="1" applyAlignment="1">
      <alignment/>
    </xf>
    <xf numFmtId="14" fontId="89" fillId="40" borderId="23" xfId="35" applyFont="1" applyFill="1" applyBorder="1">
      <alignment horizontal="center" vertical="center" wrapText="1"/>
      <protection/>
    </xf>
    <xf numFmtId="0" fontId="51" fillId="21" borderId="24" xfId="34" applyFont="1" applyBorder="1">
      <alignment horizontal="center" vertical="center" wrapText="1"/>
      <protection/>
    </xf>
    <xf numFmtId="0" fontId="90" fillId="0" borderId="0" xfId="0" applyNumberFormat="1" applyFont="1" applyAlignment="1">
      <alignment horizontal="left"/>
    </xf>
    <xf numFmtId="0" fontId="91" fillId="41" borderId="25" xfId="0" applyFont="1" applyFill="1" applyBorder="1" applyAlignment="1">
      <alignment/>
    </xf>
    <xf numFmtId="0" fontId="91" fillId="41" borderId="25" xfId="0" applyFont="1" applyFill="1" applyBorder="1" applyAlignment="1">
      <alignment horizontal="center"/>
    </xf>
    <xf numFmtId="0" fontId="54" fillId="0" borderId="0" xfId="0" applyFont="1" applyAlignment="1">
      <alignment/>
    </xf>
    <xf numFmtId="175" fontId="44" fillId="0" borderId="0" xfId="56" applyNumberFormat="1" applyFont="1">
      <alignment/>
      <protection/>
    </xf>
    <xf numFmtId="3" fontId="44" fillId="0" borderId="0" xfId="0" applyNumberFormat="1" applyFont="1" applyAlignment="1">
      <alignment horizontal="right"/>
    </xf>
    <xf numFmtId="3" fontId="44" fillId="0" borderId="0" xfId="0" applyNumberFormat="1" applyFont="1" applyAlignment="1">
      <alignment horizontal="center"/>
    </xf>
    <xf numFmtId="3" fontId="44" fillId="0" borderId="0" xfId="56" applyNumberFormat="1" applyFont="1" applyAlignment="1">
      <alignment vertical="center"/>
      <protection/>
    </xf>
    <xf numFmtId="3" fontId="54" fillId="0" borderId="0" xfId="0" applyNumberFormat="1" applyFont="1" applyAlignment="1">
      <alignment/>
    </xf>
    <xf numFmtId="3" fontId="54" fillId="0" borderId="0" xfId="0" applyNumberFormat="1" applyFont="1" applyAlignment="1">
      <alignment horizontal="center"/>
    </xf>
    <xf numFmtId="0" fontId="92" fillId="0" borderId="0" xfId="0" applyFont="1" applyAlignment="1">
      <alignment/>
    </xf>
    <xf numFmtId="0" fontId="54" fillId="0" borderId="0" xfId="0" applyFont="1" applyBorder="1" applyAlignment="1">
      <alignment/>
    </xf>
    <xf numFmtId="3" fontId="44" fillId="0" borderId="0" xfId="58" applyFont="1" applyAlignment="1">
      <alignment horizontal="right" vertical="center"/>
      <protection/>
    </xf>
    <xf numFmtId="3" fontId="44" fillId="0" borderId="0" xfId="0" applyNumberFormat="1" applyFont="1" applyAlignment="1">
      <alignment vertical="center"/>
    </xf>
    <xf numFmtId="3" fontId="44" fillId="0" borderId="0" xfId="58" applyFont="1" applyAlignment="1">
      <alignment vertical="center"/>
      <protection/>
    </xf>
    <xf numFmtId="3" fontId="3" fillId="0" borderId="26" xfId="56" applyNumberFormat="1" applyFont="1" applyBorder="1" applyAlignment="1">
      <alignment vertical="center"/>
      <protection/>
    </xf>
    <xf numFmtId="14" fontId="86" fillId="40" borderId="27" xfId="35" applyFont="1" applyFill="1" applyBorder="1">
      <alignment horizontal="center" vertical="center" wrapText="1"/>
      <protection/>
    </xf>
    <xf numFmtId="14" fontId="86" fillId="40" borderId="28" xfId="35" applyFont="1" applyFill="1" applyBorder="1">
      <alignment horizontal="center" vertical="center" wrapText="1"/>
      <protection/>
    </xf>
    <xf numFmtId="14" fontId="86" fillId="40" borderId="29" xfId="35" applyFont="1" applyFill="1" applyBorder="1">
      <alignment horizontal="center" vertical="center" wrapText="1"/>
      <protection/>
    </xf>
    <xf numFmtId="0" fontId="45" fillId="21" borderId="14" xfId="34" applyFont="1" applyBorder="1">
      <alignment horizontal="center" vertical="center" wrapText="1"/>
      <protection/>
    </xf>
    <xf numFmtId="0" fontId="45" fillId="21" borderId="30" xfId="34" applyFont="1" applyBorder="1">
      <alignment horizontal="center" vertical="center" wrapText="1"/>
      <protection/>
    </xf>
    <xf numFmtId="0" fontId="45" fillId="21" borderId="31" xfId="34" applyFont="1" applyBorder="1">
      <alignment horizontal="center" vertical="center" wrapText="1"/>
      <protection/>
    </xf>
    <xf numFmtId="0" fontId="54" fillId="0" borderId="0" xfId="0" applyFont="1" applyFill="1" applyBorder="1" applyAlignment="1">
      <alignment/>
    </xf>
    <xf numFmtId="3" fontId="44" fillId="0" borderId="0" xfId="58" applyFont="1" applyFill="1" applyBorder="1" applyAlignment="1">
      <alignment horizontal="right" vertical="center"/>
      <protection/>
    </xf>
    <xf numFmtId="3" fontId="44" fillId="0" borderId="0" xfId="56" applyNumberFormat="1" applyFont="1" applyFill="1" applyBorder="1" applyAlignment="1">
      <alignment vertical="center"/>
      <protection/>
    </xf>
    <xf numFmtId="222" fontId="42" fillId="0" borderId="32" xfId="61" applyNumberFormat="1" applyFont="1" applyBorder="1" applyAlignment="1">
      <alignment horizontal="left" vertical="center"/>
      <protection/>
    </xf>
    <xf numFmtId="3" fontId="42" fillId="0" borderId="26" xfId="58" applyFont="1" applyBorder="1" applyAlignment="1">
      <alignment horizontal="right" vertical="center"/>
      <protection/>
    </xf>
    <xf numFmtId="3" fontId="42" fillId="0" borderId="26" xfId="56" applyNumberFormat="1" applyFont="1" applyBorder="1" applyAlignment="1">
      <alignment vertical="center"/>
      <protection/>
    </xf>
    <xf numFmtId="3" fontId="3" fillId="0" borderId="33" xfId="56" applyNumberFormat="1" applyFont="1" applyBorder="1" applyAlignment="1">
      <alignment vertical="center"/>
      <protection/>
    </xf>
    <xf numFmtId="222" fontId="93" fillId="0" borderId="34" xfId="61" applyNumberFormat="1" applyFont="1" applyBorder="1" applyAlignment="1">
      <alignment horizontal="left" vertical="center"/>
      <protection/>
    </xf>
    <xf numFmtId="3" fontId="93" fillId="0" borderId="14" xfId="58" applyFont="1" applyBorder="1" applyAlignment="1">
      <alignment horizontal="right" vertical="center"/>
      <protection/>
    </xf>
    <xf numFmtId="3" fontId="93" fillId="0" borderId="14" xfId="56" applyNumberFormat="1" applyFont="1" applyBorder="1" applyAlignment="1">
      <alignment vertical="center"/>
      <protection/>
    </xf>
    <xf numFmtId="3" fontId="88" fillId="0" borderId="14" xfId="0" applyNumberFormat="1" applyFont="1" applyBorder="1" applyAlignment="1">
      <alignment vertical="center"/>
    </xf>
    <xf numFmtId="3" fontId="88" fillId="0" borderId="17" xfId="0" applyNumberFormat="1" applyFont="1" applyBorder="1" applyAlignment="1">
      <alignment vertical="center"/>
    </xf>
    <xf numFmtId="3" fontId="44" fillId="0" borderId="2" xfId="56" applyNumberFormat="1" applyFont="1" applyBorder="1" applyAlignment="1">
      <alignment vertical="center"/>
      <protection/>
    </xf>
    <xf numFmtId="3" fontId="44" fillId="39" borderId="1" xfId="0" applyNumberFormat="1" applyFont="1" applyFill="1" applyBorder="1" applyAlignment="1">
      <alignment/>
    </xf>
    <xf numFmtId="222" fontId="44" fillId="0" borderId="35" xfId="61" applyNumberFormat="1" applyFont="1" applyBorder="1">
      <alignment horizontal="left"/>
      <protection/>
    </xf>
    <xf numFmtId="0" fontId="44" fillId="35" borderId="36" xfId="61" applyNumberFormat="1" applyFont="1" applyFill="1" applyBorder="1">
      <alignment horizontal="left"/>
      <protection/>
    </xf>
    <xf numFmtId="3" fontId="44" fillId="35" borderId="37" xfId="58" applyFont="1" applyFill="1" applyBorder="1" applyAlignment="1">
      <alignment vertical="center"/>
      <protection/>
    </xf>
    <xf numFmtId="3" fontId="44" fillId="39" borderId="38" xfId="0" applyNumberFormat="1" applyFont="1" applyFill="1" applyBorder="1" applyAlignment="1">
      <alignment/>
    </xf>
    <xf numFmtId="222" fontId="44" fillId="0" borderId="39" xfId="61" applyNumberFormat="1" applyFont="1" applyBorder="1">
      <alignment horizontal="left"/>
      <protection/>
    </xf>
    <xf numFmtId="3" fontId="44" fillId="0" borderId="2" xfId="58" applyFont="1" applyBorder="1" applyAlignment="1">
      <alignment horizontal="right" vertical="center"/>
      <protection/>
    </xf>
    <xf numFmtId="0" fontId="44" fillId="35" borderId="40" xfId="61" applyNumberFormat="1" applyFont="1" applyFill="1" applyBorder="1">
      <alignment horizontal="left"/>
      <protection/>
    </xf>
    <xf numFmtId="3" fontId="44" fillId="35" borderId="41" xfId="58" applyFont="1" applyFill="1" applyBorder="1" applyAlignment="1">
      <alignment vertical="center"/>
      <protection/>
    </xf>
    <xf numFmtId="3" fontId="44" fillId="35" borderId="0" xfId="58" applyFont="1" applyFill="1" applyBorder="1" applyAlignment="1">
      <alignment vertical="center"/>
      <protection/>
    </xf>
    <xf numFmtId="3" fontId="44" fillId="39" borderId="42" xfId="0" applyNumberFormat="1" applyFont="1" applyFill="1" applyBorder="1" applyAlignment="1">
      <alignment/>
    </xf>
    <xf numFmtId="3" fontId="44" fillId="2" borderId="1" xfId="0" applyNumberFormat="1" applyFont="1" applyFill="1" applyBorder="1" applyAlignment="1">
      <alignment/>
    </xf>
    <xf numFmtId="14" fontId="86" fillId="38" borderId="9" xfId="35" applyFont="1" applyFill="1" applyBorder="1" applyAlignment="1">
      <alignment horizontal="center" vertical="center" wrapText="1"/>
      <protection/>
    </xf>
    <xf numFmtId="14" fontId="86" fillId="38" borderId="10" xfId="35" applyFont="1" applyFill="1" applyBorder="1" applyAlignment="1">
      <alignment horizontal="center" vertical="center" wrapText="1"/>
      <protection/>
    </xf>
    <xf numFmtId="14" fontId="86" fillId="42" borderId="43" xfId="35" applyFont="1" applyFill="1" applyBorder="1" applyAlignment="1">
      <alignment horizontal="center" vertical="center" wrapText="1"/>
      <protection/>
    </xf>
    <xf numFmtId="14" fontId="86" fillId="42" borderId="44" xfId="35" applyFont="1" applyFill="1" applyBorder="1" applyAlignment="1">
      <alignment horizontal="center" vertical="center" wrapText="1"/>
      <protection/>
    </xf>
    <xf numFmtId="0" fontId="65" fillId="37" borderId="32" xfId="65" applyFont="1" applyFill="1" applyBorder="1">
      <alignment horizontal="left" wrapText="1"/>
      <protection/>
    </xf>
    <xf numFmtId="0" fontId="65" fillId="37" borderId="26" xfId="65" applyFont="1" applyFill="1" applyBorder="1">
      <alignment horizontal="left" wrapText="1"/>
      <protection/>
    </xf>
    <xf numFmtId="0" fontId="65" fillId="37" borderId="34" xfId="65" applyFont="1" applyFill="1" applyBorder="1" applyAlignment="1">
      <alignment horizontal="left" vertical="top" wrapText="1"/>
      <protection/>
    </xf>
    <xf numFmtId="0" fontId="65" fillId="37" borderId="14" xfId="65" applyFont="1" applyFill="1" applyBorder="1" applyAlignment="1">
      <alignment horizontal="left" vertical="top" wrapText="1"/>
      <protection/>
    </xf>
    <xf numFmtId="0" fontId="65" fillId="36" borderId="32" xfId="66" applyFont="1" applyFill="1" applyBorder="1">
      <alignment horizontal="left" wrapText="1"/>
      <protection/>
    </xf>
    <xf numFmtId="0" fontId="65" fillId="36" borderId="26" xfId="66" applyFont="1" applyFill="1" applyBorder="1">
      <alignment horizontal="left" wrapText="1"/>
      <protection/>
    </xf>
    <xf numFmtId="0" fontId="65" fillId="36" borderId="45" xfId="66" applyFont="1" applyFill="1" applyBorder="1">
      <alignment horizontal="left" wrapText="1"/>
      <protection/>
    </xf>
    <xf numFmtId="0" fontId="65" fillId="36" borderId="34" xfId="66" applyFont="1" applyFill="1" applyBorder="1" applyAlignment="1">
      <alignment horizontal="left" vertical="top" wrapText="1"/>
      <protection/>
    </xf>
    <xf numFmtId="0" fontId="65" fillId="36" borderId="14" xfId="66" applyFont="1" applyFill="1" applyBorder="1" applyAlignment="1">
      <alignment horizontal="left" vertical="top" wrapText="1"/>
      <protection/>
    </xf>
    <xf numFmtId="0" fontId="65" fillId="36" borderId="46" xfId="66" applyFont="1" applyFill="1" applyBorder="1" applyAlignment="1">
      <alignment horizontal="left" vertical="top" wrapText="1"/>
      <protection/>
    </xf>
    <xf numFmtId="0" fontId="86" fillId="43" borderId="27" xfId="66" applyFont="1" applyFill="1" applyBorder="1" applyAlignment="1">
      <alignment horizontal="center" vertical="top" wrapText="1"/>
      <protection/>
    </xf>
    <xf numFmtId="0" fontId="86" fillId="43" borderId="47" xfId="66" applyFont="1" applyFill="1" applyBorder="1" applyAlignment="1">
      <alignment horizontal="center" vertical="top" wrapText="1"/>
      <protection/>
    </xf>
    <xf numFmtId="0" fontId="45" fillId="21" borderId="24" xfId="66" applyFont="1" applyFill="1" applyBorder="1" applyAlignment="1">
      <alignment horizontal="center" vertical="top" wrapText="1"/>
      <protection/>
    </xf>
    <xf numFmtId="0" fontId="45" fillId="21" borderId="48" xfId="66" applyFont="1" applyFill="1" applyBorder="1" applyAlignment="1">
      <alignment horizontal="center" vertical="top" wrapText="1"/>
      <protection/>
    </xf>
    <xf numFmtId="0" fontId="45" fillId="21" borderId="49" xfId="66" applyFont="1" applyFill="1" applyBorder="1" applyAlignment="1">
      <alignment horizontal="center" vertical="top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_NOTAPRE" xfId="56"/>
    <cellStyle name="Notas" xfId="57"/>
    <cellStyle name="numero sin decimales" xfId="58"/>
    <cellStyle name="Percent" xfId="59"/>
    <cellStyle name="Salida" xfId="60"/>
    <cellStyle name="Texto" xfId="61"/>
    <cellStyle name="Texto de advertencia" xfId="62"/>
    <cellStyle name="Texto explicativo" xfId="63"/>
    <cellStyle name="Texto ING" xfId="64"/>
    <cellStyle name="Titular" xfId="65"/>
    <cellStyle name="Titular ING" xfId="66"/>
    <cellStyle name="Título" xfId="67"/>
    <cellStyle name="Título 2" xfId="68"/>
    <cellStyle name="Título 3" xfId="69"/>
    <cellStyle name="Total" xfId="7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</a:rPr>
              <a:t>Saldo Vivo de Renta Fija Privada en AIAF por instrumentos. MM euros</a:t>
            </a:r>
            <a:r>
              <a:rPr lang="en-US" cap="none" sz="1400" b="0" i="0" u="none" baseline="0">
                <a:solidFill>
                  <a:srgbClr val="003366"/>
                </a:solidFill>
              </a:rPr>
              <a:t>
</a:t>
            </a:r>
            <a:r>
              <a:rPr lang="en-US" cap="none" sz="1400" b="1" i="0" u="none" baseline="0">
                <a:solidFill>
                  <a:srgbClr val="0066CC"/>
                </a:solidFill>
              </a:rPr>
              <a:t>AIAF Outstanding Balance (euros, in millions)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view3D>
      <c:rotX val="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125"/>
          <c:w val="0.95975"/>
          <c:h val="0.80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'Datos Gráfico TABLA 08-0'!$A$3</c:f>
              <c:strCache>
                <c:ptCount val="1"/>
                <c:pt idx="0">
                  <c:v>Pagarés / Comer. Paper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08-0'!$R$3:$Y$3</c:f>
              <c:numCache>
                <c:ptCount val="8"/>
                <c:pt idx="0">
                  <c:v>11978.88</c:v>
                </c:pt>
                <c:pt idx="1">
                  <c:v>9612.48</c:v>
                </c:pt>
                <c:pt idx="2">
                  <c:v>6729.87</c:v>
                </c:pt>
                <c:pt idx="3">
                  <c:v>4812.41</c:v>
                </c:pt>
                <c:pt idx="4">
                  <c:v>5747.35</c:v>
                </c:pt>
                <c:pt idx="5">
                  <c:v>8715.22</c:v>
                </c:pt>
                <c:pt idx="6">
                  <c:v>7353.67</c:v>
                </c:pt>
                <c:pt idx="7">
                  <c:v>6624.54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'Datos Gráfico TABLA 08-0'!$A$4</c:f>
              <c:strCache>
                <c:ptCount val="1"/>
                <c:pt idx="0">
                  <c:v>Bonos y obligaciones/ Bonds</c:v>
                </c:pt>
              </c:strCache>
            </c:strRef>
          </c:tx>
          <c:spPr>
            <a:solidFill>
              <a:srgbClr val="00A7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08-0'!$R$4:$Y$4</c:f>
              <c:numCache>
                <c:ptCount val="8"/>
                <c:pt idx="0">
                  <c:v>99588.33</c:v>
                </c:pt>
                <c:pt idx="1">
                  <c:v>81099.42</c:v>
                </c:pt>
                <c:pt idx="2">
                  <c:v>97690.9</c:v>
                </c:pt>
                <c:pt idx="3">
                  <c:v>46588.89</c:v>
                </c:pt>
                <c:pt idx="4">
                  <c:v>60241.21</c:v>
                </c:pt>
                <c:pt idx="5">
                  <c:v>40960.62</c:v>
                </c:pt>
                <c:pt idx="6">
                  <c:v>63168.58</c:v>
                </c:pt>
                <c:pt idx="7">
                  <c:v>61159.12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'Datos Gráfico TABLA 08-0'!$A$5</c:f>
              <c:strCache>
                <c:ptCount val="1"/>
                <c:pt idx="0">
                  <c:v>Cédulas /Cedulas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08-0'!$R$5:$Y$5</c:f>
              <c:numCache>
                <c:ptCount val="8"/>
                <c:pt idx="0">
                  <c:v>241860.47</c:v>
                </c:pt>
                <c:pt idx="1">
                  <c:v>231615.47</c:v>
                </c:pt>
                <c:pt idx="2">
                  <c:v>242930.83</c:v>
                </c:pt>
                <c:pt idx="3">
                  <c:v>225151.76</c:v>
                </c:pt>
                <c:pt idx="4">
                  <c:v>225834.93</c:v>
                </c:pt>
                <c:pt idx="5">
                  <c:v>195341.63</c:v>
                </c:pt>
                <c:pt idx="6">
                  <c:v>198826.54</c:v>
                </c:pt>
                <c:pt idx="7">
                  <c:v>199343.62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'Datos Gráfico TABLA 08-0'!$A$6</c:f>
              <c:strCache>
                <c:ptCount val="1"/>
                <c:pt idx="0">
                  <c:v>Bonos de titulización/Asset-backed Securities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08-0'!$R$6:$Y$6</c:f>
              <c:numCache>
                <c:ptCount val="8"/>
                <c:pt idx="0">
                  <c:v>169213.21</c:v>
                </c:pt>
                <c:pt idx="1">
                  <c:v>156507.7</c:v>
                </c:pt>
                <c:pt idx="2">
                  <c:v>147908.92</c:v>
                </c:pt>
                <c:pt idx="3">
                  <c:v>181340.95</c:v>
                </c:pt>
                <c:pt idx="4">
                  <c:v>156695.16</c:v>
                </c:pt>
                <c:pt idx="5">
                  <c:v>140888.03</c:v>
                </c:pt>
                <c:pt idx="6">
                  <c:v>128512.52</c:v>
                </c:pt>
                <c:pt idx="7">
                  <c:v>123601.97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'Datos Gráfico TABLA 08-0'!$A$7</c:f>
              <c:strCache>
                <c:ptCount val="1"/>
                <c:pt idx="0">
                  <c:v>Partic. Preferentes/ Prefer. Shares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08-0'!$R$7:$Y$7</c:f>
              <c:numCache>
                <c:ptCount val="8"/>
                <c:pt idx="0">
                  <c:v>1395</c:v>
                </c:pt>
                <c:pt idx="1">
                  <c:v>4245</c:v>
                </c:pt>
                <c:pt idx="2">
                  <c:v>5240</c:v>
                </c:pt>
                <c:pt idx="3">
                  <c:v>6690</c:v>
                </c:pt>
                <c:pt idx="4">
                  <c:v>8225</c:v>
                </c:pt>
                <c:pt idx="5">
                  <c:v>8225</c:v>
                </c:pt>
                <c:pt idx="6">
                  <c:v>7975</c:v>
                </c:pt>
                <c:pt idx="7">
                  <c:v>7120</c:v>
                </c:pt>
              </c:numCache>
            </c:numRef>
          </c:val>
          <c:shape val="box"/>
        </c:ser>
        <c:overlap val="100"/>
        <c:gapWidth val="61"/>
        <c:gapDepth val="213"/>
        <c:shape val="box"/>
        <c:axId val="46045651"/>
        <c:axId val="11757676"/>
      </c:bar3DChart>
      <c:catAx>
        <c:axId val="460456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11757676"/>
        <c:crosses val="autoZero"/>
        <c:auto val="0"/>
        <c:lblOffset val="100"/>
        <c:tickLblSkip val="1"/>
        <c:noMultiLvlLbl val="0"/>
      </c:catAx>
      <c:valAx>
        <c:axId val="11757676"/>
        <c:scaling>
          <c:orientation val="minMax"/>
          <c:max val="60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6045651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075"/>
          <c:y val="0.94825"/>
          <c:w val="0.86375"/>
          <c:h val="0.03125"/>
        </c:manualLayout>
      </c:layout>
      <c:overlay val="0"/>
      <c:spPr>
        <a:noFill/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F2F2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 paperSize="9"/>
  <headerFooter>
    <oddFooter>&amp;L&amp;1#&amp;"Calibri"&amp;10&amp;K000000Sensitivity: C1 Public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ueva%20Estad&#237;stica%20Febrero\TABLA%2004-03%20(Cont.%20Opciones%20Futuro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ágina17.3"/>
      <sheetName val="Gráfico asociado"/>
      <sheetName val="#REF"/>
    </sheetNames>
  </externalBook>
</externalLink>
</file>

<file path=xl/tables/table1.xml><?xml version="1.0" encoding="utf-8"?>
<table xmlns="http://schemas.openxmlformats.org/spreadsheetml/2006/main" id="3" name="Tabla3" displayName="Tabla3" ref="A2:Y7" comment="" totalsRowShown="0">
  <tableColumns count="25">
    <tableColumn id="1" name="Columna1"/>
    <tableColumn id="2" name="2001"/>
    <tableColumn id="3" name="2002"/>
    <tableColumn id="4" name="2003"/>
    <tableColumn id="5" name="2004"/>
    <tableColumn id="6" name="2005"/>
    <tableColumn id="7" name="2006"/>
    <tableColumn id="8" name="2007"/>
    <tableColumn id="9" name="2008"/>
    <tableColumn id="10" name="2009"/>
    <tableColumn id="11" name="2010"/>
    <tableColumn id="12" name="2011"/>
    <tableColumn id="13" name="2012"/>
    <tableColumn id="14" name="2013"/>
    <tableColumn id="15" name="2014"/>
    <tableColumn id="16" name="2015"/>
    <tableColumn id="17" name="2016"/>
    <tableColumn id="18" name="2017"/>
    <tableColumn id="20" name="2018"/>
    <tableColumn id="21" name="2019"/>
    <tableColumn id="22" name="2020"/>
    <tableColumn id="24" name="2021"/>
    <tableColumn id="25" name="2022"/>
    <tableColumn id="26" name="2023"/>
    <tableColumn id="27" name="202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af.es/esp/aspx/Portadas/HomeAIAF.asp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zoomScale="110" zoomScaleNormal="11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26" sqref="C26:G26"/>
    </sheetView>
  </sheetViews>
  <sheetFormatPr defaultColWidth="11.421875" defaultRowHeight="12.75"/>
  <cols>
    <col min="1" max="1" width="0.71875" style="40" customWidth="1"/>
    <col min="2" max="2" width="14.57421875" style="0" bestFit="1" customWidth="1"/>
    <col min="3" max="3" width="14.7109375" style="0" bestFit="1" customWidth="1"/>
    <col min="4" max="4" width="14.421875" style="0" customWidth="1"/>
    <col min="5" max="5" width="11.8515625" style="0" bestFit="1" customWidth="1"/>
    <col min="6" max="6" width="12.00390625" style="0" bestFit="1" customWidth="1"/>
    <col min="7" max="7" width="11.57421875" style="0" bestFit="1" customWidth="1"/>
    <col min="8" max="8" width="12.57421875" style="0" bestFit="1" customWidth="1"/>
    <col min="9" max="9" width="18.7109375" style="0" customWidth="1"/>
    <col min="11" max="11" width="14.28125" style="0" customWidth="1"/>
    <col min="15" max="15" width="11.421875" style="15" customWidth="1"/>
  </cols>
  <sheetData>
    <row r="1" spans="1:17" s="23" customFormat="1" ht="15" customHeight="1">
      <c r="A1" s="39"/>
      <c r="B1" s="124" t="s">
        <v>43</v>
      </c>
      <c r="C1" s="125"/>
      <c r="D1" s="125"/>
      <c r="E1" s="125"/>
      <c r="F1" s="125"/>
      <c r="G1" s="125"/>
      <c r="H1" s="125"/>
      <c r="I1" s="48"/>
      <c r="J1" s="32" t="s">
        <v>19</v>
      </c>
      <c r="K1" s="33"/>
      <c r="L1" s="31"/>
      <c r="M1" s="26"/>
      <c r="N1" s="26"/>
      <c r="O1" s="27"/>
      <c r="P1" s="28"/>
      <c r="Q1" s="28"/>
    </row>
    <row r="2" spans="1:17" s="23" customFormat="1" ht="15" customHeight="1" thickBot="1">
      <c r="A2" s="39"/>
      <c r="B2" s="126" t="s">
        <v>5</v>
      </c>
      <c r="C2" s="127"/>
      <c r="D2" s="127"/>
      <c r="E2" s="127"/>
      <c r="F2" s="127"/>
      <c r="G2" s="127"/>
      <c r="H2" s="127"/>
      <c r="I2" s="46"/>
      <c r="J2" s="34" t="s">
        <v>18</v>
      </c>
      <c r="K2" s="35"/>
      <c r="L2" s="26"/>
      <c r="M2" s="26"/>
      <c r="N2" s="26"/>
      <c r="O2" s="27"/>
      <c r="P2" s="28"/>
      <c r="Q2" s="28"/>
    </row>
    <row r="3" spans="1:17" s="24" customFormat="1" ht="15" customHeight="1">
      <c r="A3" s="41"/>
      <c r="B3" s="128" t="s">
        <v>44</v>
      </c>
      <c r="C3" s="129"/>
      <c r="D3" s="129"/>
      <c r="E3" s="129"/>
      <c r="F3" s="129"/>
      <c r="G3" s="129"/>
      <c r="H3" s="130"/>
      <c r="I3" s="49"/>
      <c r="J3" s="29"/>
      <c r="K3" s="29"/>
      <c r="L3" s="29"/>
      <c r="M3" s="29"/>
      <c r="N3" s="29"/>
      <c r="O3" s="30"/>
      <c r="P3" s="29"/>
      <c r="Q3" s="29"/>
    </row>
    <row r="4" spans="1:15" s="24" customFormat="1" ht="15" customHeight="1" thickBot="1">
      <c r="A4" s="41"/>
      <c r="B4" s="131" t="s">
        <v>6</v>
      </c>
      <c r="C4" s="132"/>
      <c r="D4" s="132"/>
      <c r="E4" s="132"/>
      <c r="F4" s="132"/>
      <c r="G4" s="132"/>
      <c r="H4" s="133"/>
      <c r="I4" s="51"/>
      <c r="O4" s="25"/>
    </row>
    <row r="5" spans="1:15" s="24" customFormat="1" ht="15" customHeight="1" thickBot="1">
      <c r="A5" s="41"/>
      <c r="B5" s="63"/>
      <c r="C5" s="134" t="s">
        <v>41</v>
      </c>
      <c r="D5" s="134"/>
      <c r="E5" s="134"/>
      <c r="F5" s="134"/>
      <c r="G5" s="134"/>
      <c r="H5" s="135"/>
      <c r="I5" s="52" t="s">
        <v>47</v>
      </c>
      <c r="O5" s="25"/>
    </row>
    <row r="6" spans="1:15" s="24" customFormat="1" ht="15" customHeight="1" thickBot="1">
      <c r="A6" s="41"/>
      <c r="B6" s="64"/>
      <c r="C6" s="136" t="s">
        <v>46</v>
      </c>
      <c r="D6" s="137"/>
      <c r="E6" s="137"/>
      <c r="F6" s="137"/>
      <c r="G6" s="137"/>
      <c r="H6" s="138"/>
      <c r="I6" s="50" t="s">
        <v>48</v>
      </c>
      <c r="O6" s="25"/>
    </row>
    <row r="7" spans="1:15" s="44" customFormat="1" ht="38.25">
      <c r="A7" s="43"/>
      <c r="B7" s="71"/>
      <c r="C7" s="89" t="s">
        <v>0</v>
      </c>
      <c r="D7" s="90" t="s">
        <v>1</v>
      </c>
      <c r="E7" s="91" t="s">
        <v>2</v>
      </c>
      <c r="F7" s="91" t="s">
        <v>3</v>
      </c>
      <c r="G7" s="91" t="s">
        <v>4</v>
      </c>
      <c r="H7" s="122" t="s">
        <v>42</v>
      </c>
      <c r="I7" s="120" t="s">
        <v>42</v>
      </c>
      <c r="O7" s="45"/>
    </row>
    <row r="8" spans="1:15" s="44" customFormat="1" ht="24" customHeight="1" thickBot="1">
      <c r="A8" s="43"/>
      <c r="B8" s="72"/>
      <c r="C8" s="92" t="s">
        <v>7</v>
      </c>
      <c r="D8" s="93" t="s">
        <v>8</v>
      </c>
      <c r="E8" s="94" t="s">
        <v>9</v>
      </c>
      <c r="F8" s="94" t="s">
        <v>51</v>
      </c>
      <c r="G8" s="94" t="s">
        <v>10</v>
      </c>
      <c r="H8" s="123"/>
      <c r="I8" s="121"/>
      <c r="O8" s="45"/>
    </row>
    <row r="9" spans="1:15" ht="12.75">
      <c r="A9" s="42"/>
      <c r="B9" s="37">
        <v>2019</v>
      </c>
      <c r="C9" s="38">
        <v>6730</v>
      </c>
      <c r="D9" s="38">
        <v>97691</v>
      </c>
      <c r="E9" s="38">
        <v>242931</v>
      </c>
      <c r="F9" s="38">
        <v>147909</v>
      </c>
      <c r="G9" s="38">
        <v>5240</v>
      </c>
      <c r="H9" s="69">
        <f>SUM(C9:G9)</f>
        <v>500501</v>
      </c>
      <c r="I9" s="65">
        <v>8451.21</v>
      </c>
      <c r="J9" s="16"/>
      <c r="K9" s="73"/>
      <c r="L9" s="3"/>
      <c r="M9" s="3"/>
      <c r="N9" s="19"/>
      <c r="O9" s="20"/>
    </row>
    <row r="10" spans="1:15" ht="12.75">
      <c r="A10" s="42"/>
      <c r="B10" s="37">
        <v>2020</v>
      </c>
      <c r="C10" s="38">
        <v>4812.41</v>
      </c>
      <c r="D10" s="38">
        <v>46588.89</v>
      </c>
      <c r="E10" s="38">
        <v>225151.76</v>
      </c>
      <c r="F10" s="38">
        <v>181340.95</v>
      </c>
      <c r="G10" s="38">
        <v>6690</v>
      </c>
      <c r="H10" s="69">
        <v>464584.01</v>
      </c>
      <c r="I10" s="65">
        <v>549.97</v>
      </c>
      <c r="J10" s="16"/>
      <c r="K10" s="73"/>
      <c r="L10" s="3"/>
      <c r="M10" s="3"/>
      <c r="N10" s="19"/>
      <c r="O10" s="20"/>
    </row>
    <row r="11" spans="1:15" ht="12.75">
      <c r="A11" s="42"/>
      <c r="B11" s="115">
        <v>2021</v>
      </c>
      <c r="C11" s="116">
        <v>5747.35</v>
      </c>
      <c r="D11" s="116">
        <v>60241.21</v>
      </c>
      <c r="E11" s="117">
        <v>225834.93</v>
      </c>
      <c r="F11" s="117">
        <v>156695.16</v>
      </c>
      <c r="G11" s="117">
        <v>8225</v>
      </c>
      <c r="H11" s="118">
        <v>456743.65</v>
      </c>
      <c r="I11" s="67">
        <v>412.51</v>
      </c>
      <c r="J11" s="16"/>
      <c r="K11" s="73"/>
      <c r="L11" s="3"/>
      <c r="M11" s="3"/>
      <c r="N11" s="19"/>
      <c r="O11" s="20"/>
    </row>
    <row r="12" spans="1:15" ht="12.75">
      <c r="A12" s="42"/>
      <c r="B12" s="115">
        <v>2022</v>
      </c>
      <c r="C12" s="116">
        <v>8715.22</v>
      </c>
      <c r="D12" s="116">
        <v>40960.62</v>
      </c>
      <c r="E12" s="117">
        <v>195341.63</v>
      </c>
      <c r="F12" s="117">
        <v>140888.03</v>
      </c>
      <c r="G12" s="117">
        <v>8225</v>
      </c>
      <c r="H12" s="118">
        <v>394130.5</v>
      </c>
      <c r="I12" s="67">
        <v>267.67</v>
      </c>
      <c r="J12" s="16"/>
      <c r="K12" s="73"/>
      <c r="L12" s="3"/>
      <c r="M12" s="3"/>
      <c r="N12" s="19"/>
      <c r="O12" s="20"/>
    </row>
    <row r="13" spans="1:15" ht="13.5" thickBot="1">
      <c r="A13" s="42"/>
      <c r="B13" s="110">
        <v>2023</v>
      </c>
      <c r="C13" s="111">
        <v>7353.67</v>
      </c>
      <c r="D13" s="111">
        <v>63168.58</v>
      </c>
      <c r="E13" s="36">
        <v>198826.54</v>
      </c>
      <c r="F13" s="36">
        <v>128512.52</v>
      </c>
      <c r="G13" s="36">
        <v>7975</v>
      </c>
      <c r="H13" s="112">
        <v>405836.31000000006</v>
      </c>
      <c r="I13" s="66">
        <v>226.46</v>
      </c>
      <c r="J13" s="3"/>
      <c r="K13" s="3"/>
      <c r="L13" s="3"/>
      <c r="M13" s="3"/>
      <c r="N13" s="19"/>
      <c r="O13" s="20"/>
    </row>
    <row r="14" spans="1:15" ht="12.75">
      <c r="A14" s="42"/>
      <c r="B14" s="109">
        <v>45017</v>
      </c>
      <c r="C14" s="68">
        <v>9516.62</v>
      </c>
      <c r="D14" s="47">
        <v>62377.91</v>
      </c>
      <c r="E14" s="47">
        <v>199769.3</v>
      </c>
      <c r="F14" s="47">
        <v>135198.35</v>
      </c>
      <c r="G14" s="47">
        <v>8975</v>
      </c>
      <c r="H14" s="70">
        <f>SUM(C14:G14)</f>
        <v>415837.17999999993</v>
      </c>
      <c r="I14" s="67">
        <f>250+0.37</f>
        <v>250.37</v>
      </c>
      <c r="J14" s="3"/>
      <c r="K14" s="3"/>
      <c r="L14" s="3"/>
      <c r="M14" s="3"/>
      <c r="N14" s="19"/>
      <c r="O14" s="20"/>
    </row>
    <row r="15" spans="1:15" ht="12.75">
      <c r="A15" s="42"/>
      <c r="B15" s="109">
        <v>45047</v>
      </c>
      <c r="C15" s="68">
        <v>6705.13</v>
      </c>
      <c r="D15" s="47">
        <v>62463.63</v>
      </c>
      <c r="E15" s="47">
        <v>206482.99</v>
      </c>
      <c r="F15" s="47">
        <v>133476.4</v>
      </c>
      <c r="G15" s="47">
        <v>8975</v>
      </c>
      <c r="H15" s="70">
        <f aca="true" t="shared" si="0" ref="H15:H26">SUM(C15:G15)</f>
        <v>418103.15</v>
      </c>
      <c r="I15" s="67">
        <f>248.26+0</f>
        <v>248.26</v>
      </c>
      <c r="J15" s="3"/>
      <c r="K15" s="3"/>
      <c r="L15" s="3"/>
      <c r="M15" s="3"/>
      <c r="N15" s="19"/>
      <c r="O15" s="20"/>
    </row>
    <row r="16" spans="1:15" ht="12.75">
      <c r="A16" s="42"/>
      <c r="B16" s="109">
        <v>45078</v>
      </c>
      <c r="C16" s="68">
        <v>6816.51</v>
      </c>
      <c r="D16" s="47">
        <v>62964.68</v>
      </c>
      <c r="E16" s="47">
        <v>205497.99</v>
      </c>
      <c r="F16" s="47">
        <v>133307.95</v>
      </c>
      <c r="G16" s="47">
        <v>8975</v>
      </c>
      <c r="H16" s="70">
        <f t="shared" si="0"/>
        <v>417562.13</v>
      </c>
      <c r="I16" s="67">
        <f>245.18+0</f>
        <v>245.18</v>
      </c>
      <c r="J16" s="3"/>
      <c r="K16" s="3"/>
      <c r="L16" s="3"/>
      <c r="M16" s="3"/>
      <c r="N16" s="19"/>
      <c r="O16" s="20"/>
    </row>
    <row r="17" spans="1:15" ht="12.75">
      <c r="A17" s="42"/>
      <c r="B17" s="109">
        <v>45108</v>
      </c>
      <c r="C17" s="68">
        <v>8281.71</v>
      </c>
      <c r="D17" s="47">
        <v>62806.04</v>
      </c>
      <c r="E17" s="47">
        <v>205447.99</v>
      </c>
      <c r="F17" s="47">
        <v>131598.73</v>
      </c>
      <c r="G17" s="47">
        <v>9006</v>
      </c>
      <c r="H17" s="70">
        <f t="shared" si="0"/>
        <v>417140.47</v>
      </c>
      <c r="I17" s="67">
        <f>240.48+0</f>
        <v>240.48</v>
      </c>
      <c r="J17" s="3"/>
      <c r="K17" s="3"/>
      <c r="L17" s="3"/>
      <c r="M17" s="3"/>
      <c r="N17" s="19"/>
      <c r="O17" s="20"/>
    </row>
    <row r="18" spans="1:15" ht="12.75">
      <c r="A18" s="42"/>
      <c r="B18" s="109">
        <v>45139</v>
      </c>
      <c r="C18" s="68">
        <v>9043.11</v>
      </c>
      <c r="D18" s="47">
        <v>62831.99</v>
      </c>
      <c r="E18" s="47">
        <v>205247.99</v>
      </c>
      <c r="F18" s="47">
        <v>130556.01</v>
      </c>
      <c r="G18" s="47">
        <v>9006</v>
      </c>
      <c r="H18" s="70">
        <f t="shared" si="0"/>
        <v>416685.1</v>
      </c>
      <c r="I18" s="67">
        <f>238.75+0</f>
        <v>238.75</v>
      </c>
      <c r="J18" s="3"/>
      <c r="K18" s="3"/>
      <c r="L18" s="3"/>
      <c r="M18" s="3"/>
      <c r="N18" s="19"/>
      <c r="O18" s="20"/>
    </row>
    <row r="19" spans="1:15" ht="12.75">
      <c r="A19" s="42"/>
      <c r="B19" s="109">
        <v>45170</v>
      </c>
      <c r="C19" s="68">
        <v>6296.84</v>
      </c>
      <c r="D19" s="47">
        <v>63673.21</v>
      </c>
      <c r="E19" s="47">
        <v>205247.99</v>
      </c>
      <c r="F19" s="47">
        <v>129087.7</v>
      </c>
      <c r="G19" s="47">
        <v>8006</v>
      </c>
      <c r="H19" s="70">
        <f t="shared" si="0"/>
        <v>412311.74</v>
      </c>
      <c r="I19" s="67">
        <f>235.09+0</f>
        <v>235.09</v>
      </c>
      <c r="J19" s="3"/>
      <c r="K19" s="3"/>
      <c r="L19" s="3"/>
      <c r="M19" s="3"/>
      <c r="N19" s="19"/>
      <c r="O19" s="20"/>
    </row>
    <row r="20" spans="1:15" ht="12.75">
      <c r="A20" s="42"/>
      <c r="B20" s="109">
        <v>45200</v>
      </c>
      <c r="C20" s="68">
        <v>8142.59</v>
      </c>
      <c r="D20" s="47">
        <v>64381.84</v>
      </c>
      <c r="E20" s="47">
        <v>203102.85</v>
      </c>
      <c r="F20" s="47">
        <v>127645.36</v>
      </c>
      <c r="G20" s="47">
        <v>7975</v>
      </c>
      <c r="H20" s="70">
        <f t="shared" si="0"/>
        <v>411247.64</v>
      </c>
      <c r="I20" s="67">
        <v>231.51</v>
      </c>
      <c r="J20" s="3"/>
      <c r="K20" s="3"/>
      <c r="L20" s="3"/>
      <c r="M20" s="3"/>
      <c r="N20" s="19"/>
      <c r="O20" s="20"/>
    </row>
    <row r="21" spans="1:15" ht="12.75">
      <c r="A21" s="42"/>
      <c r="B21" s="109">
        <v>45231</v>
      </c>
      <c r="C21" s="68">
        <v>7622.27</v>
      </c>
      <c r="D21" s="47">
        <v>64042.87</v>
      </c>
      <c r="E21" s="47">
        <v>202836.54</v>
      </c>
      <c r="F21" s="47">
        <v>131268.57</v>
      </c>
      <c r="G21" s="47">
        <v>7975</v>
      </c>
      <c r="H21" s="70">
        <f t="shared" si="0"/>
        <v>413745.25</v>
      </c>
      <c r="I21" s="67">
        <v>229.97</v>
      </c>
      <c r="J21" s="3"/>
      <c r="K21" s="3"/>
      <c r="L21" s="3"/>
      <c r="M21" s="3"/>
      <c r="N21" s="19"/>
      <c r="O21" s="20"/>
    </row>
    <row r="22" spans="1:15" ht="12.75">
      <c r="A22" s="42"/>
      <c r="B22" s="113">
        <v>45261</v>
      </c>
      <c r="C22" s="114">
        <v>7353.67</v>
      </c>
      <c r="D22" s="107">
        <v>63168.58</v>
      </c>
      <c r="E22" s="107">
        <v>198826.54</v>
      </c>
      <c r="F22" s="107">
        <v>128512.52</v>
      </c>
      <c r="G22" s="107">
        <v>7975</v>
      </c>
      <c r="H22" s="108">
        <f t="shared" si="0"/>
        <v>405836.31000000006</v>
      </c>
      <c r="I22" s="119">
        <v>226.46</v>
      </c>
      <c r="J22" s="3"/>
      <c r="K22" s="3"/>
      <c r="L22" s="3"/>
      <c r="M22" s="3"/>
      <c r="N22" s="19"/>
      <c r="O22" s="20"/>
    </row>
    <row r="23" spans="1:15" ht="12.75">
      <c r="A23" s="42"/>
      <c r="B23" s="109">
        <v>45292</v>
      </c>
      <c r="C23" s="68">
        <v>7356.87</v>
      </c>
      <c r="D23" s="47">
        <v>62501.43</v>
      </c>
      <c r="E23" s="47">
        <v>199257.79</v>
      </c>
      <c r="F23" s="47">
        <v>127503.97</v>
      </c>
      <c r="G23" s="47">
        <v>8120</v>
      </c>
      <c r="H23" s="70">
        <f t="shared" si="0"/>
        <v>404740.06000000006</v>
      </c>
      <c r="I23" s="67">
        <v>222.24</v>
      </c>
      <c r="J23" s="3"/>
      <c r="K23" s="3"/>
      <c r="L23" s="3"/>
      <c r="M23" s="3"/>
      <c r="N23" s="19"/>
      <c r="O23" s="20"/>
    </row>
    <row r="24" spans="1:15" ht="12.75">
      <c r="A24" s="42"/>
      <c r="B24" s="109">
        <v>45323</v>
      </c>
      <c r="C24" s="68">
        <v>7272.89</v>
      </c>
      <c r="D24" s="47">
        <v>63082.49</v>
      </c>
      <c r="E24" s="47">
        <v>200557.79</v>
      </c>
      <c r="F24" s="47">
        <v>125016.68</v>
      </c>
      <c r="G24" s="47">
        <v>8120</v>
      </c>
      <c r="H24" s="70">
        <f t="shared" si="0"/>
        <v>404049.85000000003</v>
      </c>
      <c r="I24" s="67">
        <v>220</v>
      </c>
      <c r="J24" s="3"/>
      <c r="K24" s="3"/>
      <c r="L24" s="3"/>
      <c r="M24" s="3"/>
      <c r="N24" s="19"/>
      <c r="O24" s="20"/>
    </row>
    <row r="25" spans="1:15" ht="12.75">
      <c r="A25" s="42"/>
      <c r="B25" s="109">
        <v>45352</v>
      </c>
      <c r="C25" s="68">
        <v>6742.37</v>
      </c>
      <c r="D25" s="47">
        <v>61479.45</v>
      </c>
      <c r="E25" s="47">
        <v>199345.42</v>
      </c>
      <c r="F25" s="47">
        <v>123994.24</v>
      </c>
      <c r="G25" s="47">
        <v>8120</v>
      </c>
      <c r="H25" s="70">
        <f t="shared" si="0"/>
        <v>399681.48</v>
      </c>
      <c r="I25" s="67">
        <v>217.59</v>
      </c>
      <c r="J25" s="3"/>
      <c r="K25" s="3"/>
      <c r="L25" s="3"/>
      <c r="M25" s="3"/>
      <c r="N25" s="19"/>
      <c r="O25" s="20"/>
    </row>
    <row r="26" spans="1:15" ht="13.5" thickBot="1">
      <c r="A26" s="42"/>
      <c r="B26" s="109">
        <v>45383</v>
      </c>
      <c r="C26" s="68">
        <v>6624.54</v>
      </c>
      <c r="D26" s="47">
        <v>61159.12</v>
      </c>
      <c r="E26" s="47">
        <v>199343.62</v>
      </c>
      <c r="F26" s="47">
        <v>123601.97</v>
      </c>
      <c r="G26" s="47">
        <v>7120</v>
      </c>
      <c r="H26" s="70">
        <f t="shared" si="0"/>
        <v>397849.25</v>
      </c>
      <c r="I26" s="67">
        <v>213.42</v>
      </c>
      <c r="J26" s="3"/>
      <c r="K26" s="3"/>
      <c r="L26" s="3"/>
      <c r="M26" s="3"/>
      <c r="N26" s="19"/>
      <c r="O26" s="20"/>
    </row>
    <row r="27" spans="1:15" s="57" customFormat="1" ht="12.75">
      <c r="A27" s="54"/>
      <c r="B27" s="98" t="s">
        <v>45</v>
      </c>
      <c r="C27" s="99"/>
      <c r="D27" s="100"/>
      <c r="E27" s="100"/>
      <c r="F27" s="88"/>
      <c r="G27" s="88"/>
      <c r="H27" s="88"/>
      <c r="I27" s="101"/>
      <c r="J27" s="55"/>
      <c r="K27" s="55"/>
      <c r="L27" s="55"/>
      <c r="M27" s="55"/>
      <c r="N27" s="56"/>
      <c r="O27" s="20"/>
    </row>
    <row r="28" spans="1:15" s="62" customFormat="1" ht="13.5" thickBot="1">
      <c r="A28" s="58"/>
      <c r="B28" s="102" t="s">
        <v>49</v>
      </c>
      <c r="C28" s="103"/>
      <c r="D28" s="104"/>
      <c r="E28" s="104"/>
      <c r="F28" s="104"/>
      <c r="G28" s="104"/>
      <c r="H28" s="105"/>
      <c r="I28" s="106"/>
      <c r="J28" s="59"/>
      <c r="K28" s="59"/>
      <c r="L28" s="59"/>
      <c r="M28" s="59"/>
      <c r="N28" s="60"/>
      <c r="O28" s="61"/>
    </row>
    <row r="29" spans="6:15" ht="12.75">
      <c r="F29" s="53"/>
      <c r="G29" s="53"/>
      <c r="H29" s="11"/>
      <c r="I29" s="11"/>
      <c r="J29" s="3"/>
      <c r="K29" s="3"/>
      <c r="L29" s="3"/>
      <c r="M29" s="3"/>
      <c r="N29" s="19"/>
      <c r="O29" s="20"/>
    </row>
    <row r="30" spans="2:15" ht="12.75">
      <c r="B30" s="22"/>
      <c r="C30" s="20"/>
      <c r="D30" s="18"/>
      <c r="E30" s="18"/>
      <c r="F30" s="18"/>
      <c r="G30" s="18"/>
      <c r="H30" s="11"/>
      <c r="I30" s="11"/>
      <c r="J30" s="3"/>
      <c r="K30" s="3"/>
      <c r="L30" s="3"/>
      <c r="M30" s="3"/>
      <c r="N30" s="19"/>
      <c r="O30" s="20"/>
    </row>
    <row r="31" spans="2:15" ht="12.75">
      <c r="B31" s="22"/>
      <c r="C31" s="20"/>
      <c r="D31" s="18"/>
      <c r="E31" s="18"/>
      <c r="F31" s="18"/>
      <c r="G31" s="18"/>
      <c r="H31" s="11"/>
      <c r="I31" s="11"/>
      <c r="J31" s="3"/>
      <c r="K31" s="3"/>
      <c r="L31" s="3"/>
      <c r="M31" s="3"/>
      <c r="N31" s="19"/>
      <c r="O31" s="20"/>
    </row>
    <row r="32" spans="2:14" ht="12.75">
      <c r="B32" s="4"/>
      <c r="C32" s="18"/>
      <c r="D32" s="17"/>
      <c r="E32" s="17"/>
      <c r="F32" s="17"/>
      <c r="G32" s="17"/>
      <c r="H32" s="18"/>
      <c r="I32" s="18"/>
      <c r="J32" s="3"/>
      <c r="K32" s="3"/>
      <c r="L32" s="3"/>
      <c r="M32" s="3"/>
      <c r="N32" s="3"/>
    </row>
    <row r="33" spans="2:14" ht="12.75">
      <c r="B33" s="4"/>
      <c r="C33" s="18"/>
      <c r="D33" s="17"/>
      <c r="E33" s="17"/>
      <c r="F33" s="17"/>
      <c r="G33" s="17"/>
      <c r="H33" s="18"/>
      <c r="I33" s="18"/>
      <c r="J33" s="3"/>
      <c r="K33" s="3"/>
      <c r="L33" s="3"/>
      <c r="M33" s="3"/>
      <c r="N33" s="3"/>
    </row>
    <row r="34" spans="2:14" ht="12.75">
      <c r="B34" s="4"/>
      <c r="C34" s="18"/>
      <c r="D34" s="17"/>
      <c r="E34" s="17"/>
      <c r="F34" s="17"/>
      <c r="G34" s="17"/>
      <c r="H34" s="18"/>
      <c r="I34" s="18"/>
      <c r="J34" s="3"/>
      <c r="K34" s="3"/>
      <c r="L34" s="3"/>
      <c r="M34" s="3"/>
      <c r="N34" s="3"/>
    </row>
    <row r="35" spans="2:14" ht="12.75">
      <c r="B35" s="4"/>
      <c r="C35" s="18"/>
      <c r="D35" s="17"/>
      <c r="E35" s="17"/>
      <c r="F35" s="17"/>
      <c r="G35" s="17"/>
      <c r="H35" s="18"/>
      <c r="I35" s="18"/>
      <c r="J35" s="3"/>
      <c r="K35" s="3"/>
      <c r="L35" s="3"/>
      <c r="M35" s="3"/>
      <c r="N35" s="3"/>
    </row>
    <row r="36" spans="2:14" ht="12.75">
      <c r="B36" s="4"/>
      <c r="C36" s="18"/>
      <c r="D36" s="17"/>
      <c r="E36" s="17"/>
      <c r="F36" s="17"/>
      <c r="G36" s="17"/>
      <c r="H36" s="18"/>
      <c r="I36" s="18"/>
      <c r="J36" s="3"/>
      <c r="K36" s="3"/>
      <c r="L36" s="3"/>
      <c r="M36" s="3"/>
      <c r="N36" s="3"/>
    </row>
    <row r="37" spans="2:14" ht="12.75">
      <c r="B37" s="4"/>
      <c r="C37" s="18"/>
      <c r="D37" s="17"/>
      <c r="E37" s="17"/>
      <c r="F37" s="17"/>
      <c r="G37" s="17"/>
      <c r="H37" s="18"/>
      <c r="I37" s="18"/>
      <c r="J37" s="3"/>
      <c r="K37" s="3"/>
      <c r="L37" s="3"/>
      <c r="M37" s="3"/>
      <c r="N37" s="3"/>
    </row>
    <row r="38" spans="2:14" ht="12.75">
      <c r="B38" s="1"/>
      <c r="C38" s="18"/>
      <c r="D38" s="17"/>
      <c r="E38" s="17"/>
      <c r="F38" s="17"/>
      <c r="G38" s="17"/>
      <c r="H38" s="18"/>
      <c r="I38" s="18"/>
      <c r="J38" s="3"/>
      <c r="K38" s="3"/>
      <c r="L38" s="3"/>
      <c r="M38" s="3"/>
      <c r="N38" s="3"/>
    </row>
    <row r="39" spans="2:14" ht="12.75">
      <c r="B39" s="1"/>
      <c r="C39" s="18"/>
      <c r="D39" s="17"/>
      <c r="E39" s="17"/>
      <c r="F39" s="17"/>
      <c r="G39" s="17"/>
      <c r="H39" s="18"/>
      <c r="I39" s="18"/>
      <c r="J39" s="3"/>
      <c r="K39" s="3"/>
      <c r="L39" s="3"/>
      <c r="M39" s="3"/>
      <c r="N39" s="3"/>
    </row>
    <row r="40" spans="2:14" ht="12.75">
      <c r="B40" s="1"/>
      <c r="C40" s="21"/>
      <c r="D40" s="5"/>
      <c r="E40" s="5"/>
      <c r="F40" s="5"/>
      <c r="G40" s="5"/>
      <c r="H40" s="6"/>
      <c r="I40" s="6"/>
      <c r="J40" s="3"/>
      <c r="K40" s="3"/>
      <c r="L40" s="3"/>
      <c r="M40" s="3"/>
      <c r="N40" s="3"/>
    </row>
    <row r="41" spans="2:14" ht="12.75">
      <c r="B41" s="1"/>
      <c r="C41" s="21"/>
      <c r="D41" s="5"/>
      <c r="E41" s="5"/>
      <c r="F41" s="5"/>
      <c r="G41" s="5"/>
      <c r="H41" s="6"/>
      <c r="I41" s="6"/>
      <c r="J41" s="3"/>
      <c r="K41" s="3"/>
      <c r="L41" s="3"/>
      <c r="M41" s="3"/>
      <c r="N41" s="3"/>
    </row>
    <row r="42" spans="2:14" ht="12.75">
      <c r="B42" s="2"/>
      <c r="C42" s="5"/>
      <c r="D42" s="5"/>
      <c r="E42" s="5"/>
      <c r="F42" s="5"/>
      <c r="G42" s="5"/>
      <c r="H42" s="6"/>
      <c r="I42" s="6"/>
      <c r="J42" s="3"/>
      <c r="K42" s="3"/>
      <c r="L42" s="3"/>
      <c r="M42" s="3"/>
      <c r="N42" s="3"/>
    </row>
    <row r="43" spans="2:14" ht="12.75">
      <c r="B43" s="2"/>
      <c r="C43" s="5"/>
      <c r="D43" s="5"/>
      <c r="E43" s="5"/>
      <c r="F43" s="5"/>
      <c r="G43" s="5"/>
      <c r="H43" s="6"/>
      <c r="I43" s="6"/>
      <c r="J43" s="3"/>
      <c r="K43" s="3"/>
      <c r="L43" s="3"/>
      <c r="M43" s="3"/>
      <c r="N43" s="3"/>
    </row>
    <row r="44" spans="2:14" ht="12.75">
      <c r="B44" s="2"/>
      <c r="C44" s="5"/>
      <c r="D44" s="5"/>
      <c r="E44" s="5"/>
      <c r="F44" s="5"/>
      <c r="G44" s="5"/>
      <c r="H44" s="6"/>
      <c r="I44" s="6"/>
      <c r="J44" s="3"/>
      <c r="K44" s="3"/>
      <c r="L44" s="3"/>
      <c r="M44" s="3"/>
      <c r="N44" s="3"/>
    </row>
    <row r="45" spans="2:14" ht="12.75">
      <c r="B45" s="2"/>
      <c r="C45" s="5"/>
      <c r="D45" s="5"/>
      <c r="E45" s="5"/>
      <c r="F45" s="5"/>
      <c r="G45" s="5"/>
      <c r="H45" s="6"/>
      <c r="I45" s="6"/>
      <c r="J45" s="3"/>
      <c r="K45" s="3"/>
      <c r="L45" s="3"/>
      <c r="M45" s="3"/>
      <c r="N45" s="3"/>
    </row>
    <row r="46" spans="2:14" ht="12.75">
      <c r="B46" s="2"/>
      <c r="C46" s="5"/>
      <c r="D46" s="5"/>
      <c r="E46" s="5"/>
      <c r="F46" s="5"/>
      <c r="G46" s="5"/>
      <c r="H46" s="6"/>
      <c r="I46" s="6"/>
      <c r="J46" s="3"/>
      <c r="K46" s="3"/>
      <c r="L46" s="3"/>
      <c r="M46" s="3"/>
      <c r="N46" s="3"/>
    </row>
    <row r="47" spans="2:14" ht="12.75">
      <c r="B47" s="2"/>
      <c r="C47" s="5"/>
      <c r="D47" s="5"/>
      <c r="E47" s="5"/>
      <c r="F47" s="5"/>
      <c r="G47" s="5"/>
      <c r="H47" s="6"/>
      <c r="I47" s="6"/>
      <c r="J47" s="3"/>
      <c r="K47" s="3"/>
      <c r="L47" s="3"/>
      <c r="M47" s="3"/>
      <c r="N47" s="3"/>
    </row>
    <row r="48" spans="2:14" ht="12.75">
      <c r="B48" s="2"/>
      <c r="C48" s="5"/>
      <c r="D48" s="5"/>
      <c r="E48" s="5"/>
      <c r="F48" s="5"/>
      <c r="G48" s="5"/>
      <c r="H48" s="6"/>
      <c r="I48" s="6"/>
      <c r="J48" s="3"/>
      <c r="K48" s="3"/>
      <c r="L48" s="3"/>
      <c r="M48" s="3"/>
      <c r="N48" s="3"/>
    </row>
    <row r="49" spans="2:14" ht="12.75">
      <c r="B49" s="2"/>
      <c r="C49" s="5"/>
      <c r="D49" s="5"/>
      <c r="E49" s="5"/>
      <c r="F49" s="5"/>
      <c r="G49" s="5"/>
      <c r="H49" s="6"/>
      <c r="I49" s="6"/>
      <c r="J49" s="3"/>
      <c r="K49" s="3"/>
      <c r="L49" s="3"/>
      <c r="M49" s="3"/>
      <c r="N49" s="3"/>
    </row>
    <row r="50" spans="2:14" ht="12.75">
      <c r="B50" s="2"/>
      <c r="C50" s="5"/>
      <c r="D50" s="5"/>
      <c r="E50" s="5"/>
      <c r="F50" s="5"/>
      <c r="G50" s="5"/>
      <c r="H50" s="6"/>
      <c r="I50" s="6"/>
      <c r="J50" s="3"/>
      <c r="K50" s="3"/>
      <c r="L50" s="3"/>
      <c r="M50" s="3"/>
      <c r="N50" s="3"/>
    </row>
    <row r="51" spans="2:14" ht="12.75">
      <c r="B51" s="2"/>
      <c r="C51" s="5"/>
      <c r="D51" s="5"/>
      <c r="E51" s="5"/>
      <c r="F51" s="5"/>
      <c r="G51" s="5"/>
      <c r="H51" s="6"/>
      <c r="I51" s="6"/>
      <c r="J51" s="3"/>
      <c r="K51" s="3"/>
      <c r="L51" s="3"/>
      <c r="M51" s="3"/>
      <c r="N51" s="3"/>
    </row>
    <row r="52" spans="2:14" ht="12.75">
      <c r="B52" s="2"/>
      <c r="C52" s="5"/>
      <c r="D52" s="5"/>
      <c r="E52" s="5"/>
      <c r="F52" s="5"/>
      <c r="G52" s="5"/>
      <c r="H52" s="6"/>
      <c r="I52" s="6"/>
      <c r="J52" s="3"/>
      <c r="K52" s="3"/>
      <c r="L52" s="3"/>
      <c r="M52" s="3"/>
      <c r="N52" s="3"/>
    </row>
    <row r="53" spans="2:14" ht="12.75">
      <c r="B53" s="2"/>
      <c r="C53" s="5"/>
      <c r="D53" s="5"/>
      <c r="E53" s="5"/>
      <c r="F53" s="5"/>
      <c r="G53" s="5"/>
      <c r="H53" s="6"/>
      <c r="I53" s="6"/>
      <c r="J53" s="3"/>
      <c r="K53" s="3"/>
      <c r="L53" s="3"/>
      <c r="M53" s="3"/>
      <c r="N53" s="3"/>
    </row>
    <row r="54" spans="2:14" ht="12.75">
      <c r="B54" s="2"/>
      <c r="C54" s="5"/>
      <c r="D54" s="5"/>
      <c r="E54" s="5"/>
      <c r="F54" s="5"/>
      <c r="G54" s="5"/>
      <c r="H54" s="6"/>
      <c r="I54" s="6"/>
      <c r="J54" s="3"/>
      <c r="K54" s="3"/>
      <c r="L54" s="3"/>
      <c r="M54" s="3"/>
      <c r="N54" s="3"/>
    </row>
    <row r="55" spans="2:14" ht="12.75">
      <c r="B55" s="2"/>
      <c r="C55" s="5"/>
      <c r="D55" s="5"/>
      <c r="E55" s="5"/>
      <c r="F55" s="5"/>
      <c r="G55" s="5"/>
      <c r="H55" s="6"/>
      <c r="I55" s="6"/>
      <c r="J55" s="3"/>
      <c r="K55" s="3"/>
      <c r="L55" s="3"/>
      <c r="M55" s="3"/>
      <c r="N55" s="3"/>
    </row>
    <row r="56" spans="2:14" ht="12.75">
      <c r="B56" s="2"/>
      <c r="C56" s="5"/>
      <c r="D56" s="5"/>
      <c r="E56" s="5"/>
      <c r="F56" s="5"/>
      <c r="G56" s="5"/>
      <c r="H56" s="6"/>
      <c r="I56" s="6"/>
      <c r="J56" s="3"/>
      <c r="K56" s="3"/>
      <c r="L56" s="3"/>
      <c r="M56" s="3"/>
      <c r="N56" s="3"/>
    </row>
    <row r="57" spans="2:14" ht="12.75">
      <c r="B57" s="2"/>
      <c r="C57" s="5"/>
      <c r="D57" s="5"/>
      <c r="E57" s="5"/>
      <c r="F57" s="5"/>
      <c r="G57" s="5"/>
      <c r="H57" s="6"/>
      <c r="I57" s="6"/>
      <c r="J57" s="3"/>
      <c r="K57" s="3"/>
      <c r="L57" s="3"/>
      <c r="M57" s="3"/>
      <c r="N57" s="3"/>
    </row>
    <row r="58" spans="2:14" ht="12.75">
      <c r="B58" s="2"/>
      <c r="C58" s="5"/>
      <c r="D58" s="5"/>
      <c r="E58" s="5"/>
      <c r="F58" s="5"/>
      <c r="G58" s="5"/>
      <c r="H58" s="6"/>
      <c r="I58" s="6"/>
      <c r="J58" s="3"/>
      <c r="K58" s="3"/>
      <c r="L58" s="3"/>
      <c r="M58" s="3"/>
      <c r="N58" s="3"/>
    </row>
    <row r="59" spans="2:14" ht="12.75">
      <c r="B59" s="2"/>
      <c r="C59" s="5"/>
      <c r="D59" s="5"/>
      <c r="E59" s="5"/>
      <c r="F59" s="5"/>
      <c r="G59" s="5"/>
      <c r="H59" s="6"/>
      <c r="I59" s="6"/>
      <c r="J59" s="3"/>
      <c r="K59" s="3"/>
      <c r="L59" s="3"/>
      <c r="M59" s="3"/>
      <c r="N59" s="3"/>
    </row>
    <row r="60" spans="2:14" ht="12.75">
      <c r="B60" s="2"/>
      <c r="C60" s="5"/>
      <c r="D60" s="5"/>
      <c r="E60" s="5"/>
      <c r="F60" s="5"/>
      <c r="G60" s="5"/>
      <c r="H60" s="6"/>
      <c r="I60" s="6"/>
      <c r="J60" s="3"/>
      <c r="K60" s="3"/>
      <c r="L60" s="3"/>
      <c r="M60" s="3"/>
      <c r="N60" s="3"/>
    </row>
    <row r="61" spans="2:14" ht="12.75">
      <c r="B61" s="2"/>
      <c r="C61" s="5"/>
      <c r="D61" s="5"/>
      <c r="E61" s="5"/>
      <c r="F61" s="3"/>
      <c r="G61" s="5"/>
      <c r="H61" s="6"/>
      <c r="I61" s="6"/>
      <c r="J61" s="3"/>
      <c r="K61" s="3"/>
      <c r="L61" s="3"/>
      <c r="M61" s="3"/>
      <c r="N61" s="3"/>
    </row>
    <row r="62" spans="2:9" ht="12.75">
      <c r="B62" s="2"/>
      <c r="C62" s="5"/>
      <c r="D62" s="8"/>
      <c r="E62" s="8"/>
      <c r="F62" s="9"/>
      <c r="G62" s="8"/>
      <c r="H62" s="10"/>
      <c r="I62" s="10"/>
    </row>
    <row r="63" spans="2:9" ht="12.75">
      <c r="B63" s="2"/>
      <c r="C63" s="5"/>
      <c r="D63" s="5"/>
      <c r="E63" s="5"/>
      <c r="F63" s="5"/>
      <c r="G63" s="5"/>
      <c r="H63" s="5"/>
      <c r="I63" s="5"/>
    </row>
    <row r="64" spans="2:9" ht="12.75">
      <c r="B64" s="2"/>
      <c r="C64" s="5"/>
      <c r="D64" s="5"/>
      <c r="E64" s="5"/>
      <c r="F64" s="5"/>
      <c r="G64" s="5"/>
      <c r="H64" s="5"/>
      <c r="I64" s="5"/>
    </row>
    <row r="65" spans="2:9" ht="12.75">
      <c r="B65" s="2"/>
      <c r="C65" s="5"/>
      <c r="D65" s="5"/>
      <c r="E65" s="5"/>
      <c r="F65" s="5"/>
      <c r="G65" s="5"/>
      <c r="H65" s="5"/>
      <c r="I65" s="5"/>
    </row>
    <row r="66" spans="2:9" ht="12.75">
      <c r="B66" s="2"/>
      <c r="C66" s="5"/>
      <c r="D66" s="5"/>
      <c r="E66" s="5"/>
      <c r="F66" s="5"/>
      <c r="G66" s="5"/>
      <c r="H66" s="5"/>
      <c r="I66" s="5"/>
    </row>
    <row r="67" spans="2:9" ht="12.75">
      <c r="B67" s="2"/>
      <c r="C67" s="5"/>
      <c r="D67" s="5"/>
      <c r="E67" s="5"/>
      <c r="F67" s="5"/>
      <c r="G67" s="5"/>
      <c r="H67" s="5"/>
      <c r="I67" s="5"/>
    </row>
    <row r="68" spans="2:9" ht="12.75">
      <c r="B68" s="2"/>
      <c r="C68" s="5"/>
      <c r="D68" s="5"/>
      <c r="E68" s="5"/>
      <c r="F68" s="5"/>
      <c r="G68" s="5"/>
      <c r="H68" s="5"/>
      <c r="I68" s="5"/>
    </row>
    <row r="69" spans="2:9" ht="12.75">
      <c r="B69" s="2"/>
      <c r="C69" s="5"/>
      <c r="D69" s="5"/>
      <c r="E69" s="5"/>
      <c r="F69" s="5"/>
      <c r="G69" s="5"/>
      <c r="H69" s="5"/>
      <c r="I69" s="5"/>
    </row>
    <row r="70" spans="2:9" ht="12.75">
      <c r="B70" s="2"/>
      <c r="C70" s="5"/>
      <c r="D70" s="5"/>
      <c r="E70" s="5"/>
      <c r="F70" s="5"/>
      <c r="G70" s="5"/>
      <c r="H70" s="5"/>
      <c r="I70" s="5"/>
    </row>
    <row r="71" spans="2:9" ht="12.75">
      <c r="B71" s="2"/>
      <c r="C71" s="5"/>
      <c r="D71" s="5"/>
      <c r="E71" s="5"/>
      <c r="F71" s="5"/>
      <c r="G71" s="5"/>
      <c r="H71" s="5"/>
      <c r="I71" s="5"/>
    </row>
    <row r="72" spans="2:9" ht="12.75">
      <c r="B72" s="2"/>
      <c r="C72" s="5"/>
      <c r="D72" s="5"/>
      <c r="E72" s="5"/>
      <c r="F72" s="5"/>
      <c r="G72" s="5"/>
      <c r="H72" s="5"/>
      <c r="I72" s="5"/>
    </row>
    <row r="73" spans="2:9" ht="12.75">
      <c r="B73" s="2"/>
      <c r="C73" s="5"/>
      <c r="D73" s="5"/>
      <c r="E73" s="5"/>
      <c r="F73" s="5"/>
      <c r="G73" s="5"/>
      <c r="H73" s="5"/>
      <c r="I73" s="5"/>
    </row>
    <row r="74" spans="2:9" ht="12.75">
      <c r="B74" s="1"/>
      <c r="C74" s="5"/>
      <c r="D74" s="5"/>
      <c r="E74" s="5"/>
      <c r="F74" s="5"/>
      <c r="G74" s="5"/>
      <c r="H74" s="11"/>
      <c r="I74" s="11"/>
    </row>
    <row r="75" spans="2:9" ht="12.75">
      <c r="B75" s="1"/>
      <c r="C75" s="5"/>
      <c r="D75" s="13"/>
      <c r="E75" s="13"/>
      <c r="F75" s="13"/>
      <c r="G75" s="13"/>
      <c r="H75" s="13"/>
      <c r="I75" s="13"/>
    </row>
    <row r="76" spans="2:9" ht="12.75">
      <c r="B76" s="1"/>
      <c r="C76" s="5"/>
      <c r="D76" s="5"/>
      <c r="E76" s="5"/>
      <c r="F76" s="5"/>
      <c r="G76" s="5"/>
      <c r="H76" s="5"/>
      <c r="I76" s="5"/>
    </row>
    <row r="77" spans="2:9" ht="12.75">
      <c r="B77" s="1"/>
      <c r="C77" s="5"/>
      <c r="D77" s="5"/>
      <c r="E77" s="5"/>
      <c r="F77" s="5"/>
      <c r="G77" s="5"/>
      <c r="H77" s="5"/>
      <c r="I77" s="5"/>
    </row>
    <row r="78" spans="2:9" ht="12.75">
      <c r="B78" s="2"/>
      <c r="C78" s="5"/>
      <c r="D78" s="5"/>
      <c r="E78" s="5"/>
      <c r="F78" s="5"/>
      <c r="G78" s="5"/>
      <c r="H78" s="5"/>
      <c r="I78" s="5"/>
    </row>
    <row r="79" spans="2:9" ht="12.75">
      <c r="B79" s="2"/>
      <c r="C79" s="5"/>
      <c r="D79" s="5"/>
      <c r="E79" s="5"/>
      <c r="F79" s="5"/>
      <c r="G79" s="5"/>
      <c r="H79" s="5"/>
      <c r="I79" s="5"/>
    </row>
    <row r="80" spans="2:9" ht="12.75">
      <c r="B80" s="2"/>
      <c r="C80" s="5"/>
      <c r="D80" s="5"/>
      <c r="E80" s="5"/>
      <c r="F80" s="5"/>
      <c r="G80" s="5"/>
      <c r="H80" s="11"/>
      <c r="I80" s="11"/>
    </row>
    <row r="81" spans="2:9" ht="12.75">
      <c r="B81" s="2"/>
      <c r="C81" s="5"/>
      <c r="D81" s="5"/>
      <c r="E81" s="5"/>
      <c r="F81" s="5"/>
      <c r="G81" s="5"/>
      <c r="H81" s="5"/>
      <c r="I81" s="5"/>
    </row>
    <row r="82" spans="2:9" ht="12.75">
      <c r="B82" s="2"/>
      <c r="C82" s="5"/>
      <c r="D82" s="5"/>
      <c r="E82" s="5"/>
      <c r="F82" s="5"/>
      <c r="G82" s="5"/>
      <c r="H82" s="5"/>
      <c r="I82" s="5"/>
    </row>
    <row r="83" spans="2:9" ht="12.75">
      <c r="B83" s="2"/>
      <c r="C83" s="5"/>
      <c r="D83" s="5"/>
      <c r="E83" s="5"/>
      <c r="F83" s="5"/>
      <c r="G83" s="5"/>
      <c r="H83" s="5"/>
      <c r="I83" s="5"/>
    </row>
    <row r="84" spans="2:9" ht="12.75">
      <c r="B84" s="2"/>
      <c r="C84" s="5"/>
      <c r="D84" s="5"/>
      <c r="E84" s="5"/>
      <c r="F84" s="5"/>
      <c r="G84" s="5"/>
      <c r="H84" s="5"/>
      <c r="I84" s="5"/>
    </row>
    <row r="85" spans="2:9" ht="12.75">
      <c r="B85" s="2"/>
      <c r="C85" s="5"/>
      <c r="D85" s="5"/>
      <c r="E85" s="5"/>
      <c r="F85" s="5"/>
      <c r="G85" s="5"/>
      <c r="H85" s="5"/>
      <c r="I85" s="5"/>
    </row>
    <row r="86" spans="2:9" ht="12.75">
      <c r="B86" s="7"/>
      <c r="C86" s="8"/>
      <c r="D86" s="5"/>
      <c r="E86" s="5"/>
      <c r="F86" s="5"/>
      <c r="G86" s="5"/>
      <c r="H86" s="5"/>
      <c r="I86" s="5"/>
    </row>
    <row r="87" spans="2:9" ht="12.75">
      <c r="B87" s="1"/>
      <c r="C87" s="5"/>
      <c r="D87" s="5"/>
      <c r="E87" s="5"/>
      <c r="F87" s="5"/>
      <c r="G87" s="5"/>
      <c r="H87" s="5"/>
      <c r="I87" s="5"/>
    </row>
    <row r="88" spans="2:9" ht="12.75">
      <c r="B88" s="1"/>
      <c r="C88" s="5"/>
      <c r="D88" s="8"/>
      <c r="E88" s="8"/>
      <c r="F88" s="8"/>
      <c r="G88" s="8"/>
      <c r="H88" s="8"/>
      <c r="I88" s="8"/>
    </row>
    <row r="89" spans="2:9" ht="12.75">
      <c r="B89" s="1"/>
      <c r="C89" s="5"/>
      <c r="D89" s="5"/>
      <c r="E89" s="5"/>
      <c r="F89" s="5"/>
      <c r="G89" s="5"/>
      <c r="H89" s="5"/>
      <c r="I89" s="5"/>
    </row>
    <row r="90" spans="2:9" ht="12.75">
      <c r="B90" s="1"/>
      <c r="C90" s="5"/>
      <c r="D90" s="5"/>
      <c r="E90" s="5"/>
      <c r="F90" s="5"/>
      <c r="G90" s="5"/>
      <c r="H90" s="5"/>
      <c r="I90" s="5"/>
    </row>
    <row r="91" spans="2:9" ht="12.75">
      <c r="B91" s="1"/>
      <c r="C91" s="5"/>
      <c r="D91" s="5"/>
      <c r="E91" s="5"/>
      <c r="F91" s="5"/>
      <c r="G91" s="5"/>
      <c r="H91" s="5"/>
      <c r="I91" s="5"/>
    </row>
    <row r="92" spans="2:9" ht="12.75">
      <c r="B92" s="1"/>
      <c r="C92" s="5"/>
      <c r="D92" s="5"/>
      <c r="E92" s="5"/>
      <c r="F92" s="5"/>
      <c r="G92" s="5"/>
      <c r="H92" s="5"/>
      <c r="I92" s="5"/>
    </row>
    <row r="93" spans="2:9" ht="12.75">
      <c r="B93" s="1"/>
      <c r="C93" s="5"/>
      <c r="D93" s="5"/>
      <c r="E93" s="5"/>
      <c r="F93" s="5"/>
      <c r="G93" s="5"/>
      <c r="H93" s="11"/>
      <c r="I93" s="11"/>
    </row>
    <row r="94" spans="2:9" ht="12.75">
      <c r="B94" s="1"/>
      <c r="C94" s="5"/>
      <c r="D94" s="5"/>
      <c r="E94" s="5"/>
      <c r="F94" s="5"/>
      <c r="G94" s="5"/>
      <c r="H94" s="5"/>
      <c r="I94" s="5"/>
    </row>
    <row r="95" spans="2:9" ht="12.75">
      <c r="B95" s="1"/>
      <c r="C95" s="5"/>
      <c r="D95" s="5"/>
      <c r="E95" s="5"/>
      <c r="F95" s="5"/>
      <c r="G95" s="5"/>
      <c r="H95" s="5"/>
      <c r="I95" s="5"/>
    </row>
    <row r="96" spans="2:9" ht="12.75">
      <c r="B96" s="1"/>
      <c r="C96" s="5"/>
      <c r="D96" s="5"/>
      <c r="E96" s="5"/>
      <c r="F96" s="5"/>
      <c r="G96" s="5"/>
      <c r="H96" s="5"/>
      <c r="I96" s="5"/>
    </row>
    <row r="97" spans="2:9" ht="12.75">
      <c r="B97" s="1"/>
      <c r="C97" s="5"/>
      <c r="D97" s="5"/>
      <c r="E97" s="5"/>
      <c r="F97" s="5"/>
      <c r="G97" s="5"/>
      <c r="H97" s="5"/>
      <c r="I97" s="5"/>
    </row>
    <row r="98" spans="2:9" ht="12.75">
      <c r="B98" s="1"/>
      <c r="C98" s="5"/>
      <c r="D98" s="5"/>
      <c r="E98" s="5"/>
      <c r="F98" s="5"/>
      <c r="G98" s="5"/>
      <c r="H98" s="5"/>
      <c r="I98" s="5"/>
    </row>
    <row r="99" spans="2:9" ht="12.75">
      <c r="B99" s="12"/>
      <c r="C99" s="13"/>
      <c r="D99" s="5"/>
      <c r="E99" s="5"/>
      <c r="F99" s="5"/>
      <c r="G99" s="5"/>
      <c r="H99" s="5"/>
      <c r="I99" s="5"/>
    </row>
    <row r="100" spans="2:9" ht="12.75">
      <c r="B100" s="14"/>
      <c r="C100" s="5"/>
      <c r="D100" s="5"/>
      <c r="E100" s="5"/>
      <c r="F100" s="5"/>
      <c r="G100" s="5"/>
      <c r="H100" s="5"/>
      <c r="I100" s="5"/>
    </row>
    <row r="101" spans="2:9" ht="12.75">
      <c r="B101" s="14"/>
      <c r="C101" s="5"/>
      <c r="D101" s="8"/>
      <c r="E101" s="8"/>
      <c r="F101" s="8"/>
      <c r="G101" s="8"/>
      <c r="H101" s="8"/>
      <c r="I101" s="8"/>
    </row>
    <row r="102" spans="2:9" ht="12.75">
      <c r="B102" s="2"/>
      <c r="C102" s="5"/>
      <c r="D102" s="5"/>
      <c r="E102" s="5"/>
      <c r="F102" s="5"/>
      <c r="G102" s="5"/>
      <c r="H102" s="5"/>
      <c r="I102" s="5"/>
    </row>
    <row r="103" spans="2:9" ht="12.75">
      <c r="B103" s="2"/>
      <c r="C103" s="5"/>
      <c r="D103" s="5"/>
      <c r="E103" s="5"/>
      <c r="F103" s="5"/>
      <c r="G103" s="5"/>
      <c r="H103" s="5"/>
      <c r="I103" s="5"/>
    </row>
    <row r="104" spans="2:7" ht="12.75">
      <c r="B104" s="2"/>
      <c r="C104" s="5"/>
      <c r="D104" s="5"/>
      <c r="E104" s="5"/>
      <c r="F104" s="5"/>
      <c r="G104" s="5"/>
    </row>
    <row r="105" spans="2:3" ht="12.75">
      <c r="B105" s="2"/>
      <c r="C105" s="5"/>
    </row>
    <row r="106" spans="2:3" ht="12.75">
      <c r="B106" s="2"/>
      <c r="C106" s="5"/>
    </row>
    <row r="107" spans="2:3" ht="12.75">
      <c r="B107" s="2"/>
      <c r="C107" s="5"/>
    </row>
    <row r="108" spans="2:3" ht="12.75">
      <c r="B108" s="2"/>
      <c r="C108" s="5"/>
    </row>
    <row r="109" spans="2:3" ht="12.75">
      <c r="B109" s="2"/>
      <c r="C109" s="5"/>
    </row>
    <row r="110" spans="2:3" ht="12.75">
      <c r="B110" s="2"/>
      <c r="C110" s="5"/>
    </row>
    <row r="111" spans="2:3" ht="12.75">
      <c r="B111" s="2"/>
      <c r="C111" s="5"/>
    </row>
    <row r="112" spans="2:3" ht="12.75">
      <c r="B112" s="12"/>
      <c r="C112" s="8"/>
    </row>
    <row r="113" spans="2:3" ht="12.75">
      <c r="B113" s="14"/>
      <c r="C113" s="5"/>
    </row>
    <row r="114" spans="2:9" ht="12.75">
      <c r="B114" s="14"/>
      <c r="C114" s="5"/>
      <c r="D114" s="13"/>
      <c r="E114" s="13"/>
      <c r="F114" s="13"/>
      <c r="G114" s="13"/>
      <c r="H114" s="8"/>
      <c r="I114" s="8"/>
    </row>
    <row r="115" spans="2:3" ht="12.75">
      <c r="B115" s="2"/>
      <c r="C115" s="5"/>
    </row>
    <row r="116" spans="2:3" ht="12.75">
      <c r="B116" s="2"/>
      <c r="C116" s="5"/>
    </row>
    <row r="117" spans="2:3" ht="12.75">
      <c r="B117" s="2"/>
      <c r="C117" s="5"/>
    </row>
    <row r="118" spans="2:3" ht="12.75">
      <c r="B118" s="2"/>
      <c r="C118" s="5"/>
    </row>
    <row r="119" spans="2:3" ht="12.75">
      <c r="B119" s="2"/>
      <c r="C119" s="5"/>
    </row>
    <row r="120" spans="2:3" ht="12.75">
      <c r="B120" s="2"/>
      <c r="C120" s="5"/>
    </row>
    <row r="121" spans="2:3" ht="12.75">
      <c r="B121" s="2"/>
      <c r="C121" s="5"/>
    </row>
    <row r="122" spans="2:3" ht="12.75">
      <c r="B122" s="2"/>
      <c r="C122" s="5"/>
    </row>
    <row r="123" spans="2:3" ht="12.75">
      <c r="B123" s="2"/>
      <c r="C123" s="5"/>
    </row>
    <row r="124" spans="2:3" ht="12.75">
      <c r="B124" s="2"/>
      <c r="C124" s="5"/>
    </row>
    <row r="125" spans="2:3" ht="12.75">
      <c r="B125" s="12"/>
      <c r="C125" s="8"/>
    </row>
    <row r="126" spans="2:3" ht="12.75">
      <c r="B126" s="14"/>
      <c r="C126" s="5"/>
    </row>
    <row r="127" spans="2:3" ht="12.75">
      <c r="B127" s="14"/>
      <c r="C127" s="5"/>
    </row>
    <row r="128" spans="2:3" ht="12.75">
      <c r="B128" s="2"/>
      <c r="C128" s="5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spans="2:3" ht="12.75">
      <c r="B138" s="12"/>
      <c r="C138" s="13"/>
    </row>
    <row r="139" ht="12.75"/>
    <row r="140" ht="12.75"/>
  </sheetData>
  <sheetProtection formatCells="0" formatColumns="0" formatRows="0" insertColumns="0" insertRows="0" insertHyperlinks="0" deleteColumns="0" deleteRows="0" sort="0" autoFilter="0" pivotTables="0"/>
  <mergeCells count="8">
    <mergeCell ref="I7:I8"/>
    <mergeCell ref="H7:H8"/>
    <mergeCell ref="B1:H1"/>
    <mergeCell ref="B2:H2"/>
    <mergeCell ref="B3:H3"/>
    <mergeCell ref="B4:H4"/>
    <mergeCell ref="C5:H5"/>
    <mergeCell ref="C6:H6"/>
  </mergeCells>
  <hyperlinks>
    <hyperlink ref="J2" r:id="rId1" display="http://www.aiaf.es/esp/aspx/Portadas/HomeAIAF.aspx"/>
  </hyperlinks>
  <printOptions/>
  <pageMargins left="0.7480314960629921" right="0.7480314960629921" top="0.984251968503937" bottom="0.984251968503937" header="0" footer="0"/>
  <pageSetup horizontalDpi="300" verticalDpi="300" orientation="landscape" paperSize="9" r:id="rId4"/>
  <headerFooter alignWithMargins="0">
    <oddFooter>&amp;L&amp;1#&amp;"Calibri"&amp;10&amp;K000000Sensitivity: C1 Public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9"/>
  <sheetViews>
    <sheetView zoomScalePageLayoutView="0" workbookViewId="0" topLeftCell="A1">
      <selection activeCell="X23" sqref="X23"/>
    </sheetView>
  </sheetViews>
  <sheetFormatPr defaultColWidth="11.421875" defaultRowHeight="12.75" outlineLevelCol="1"/>
  <cols>
    <col min="1" max="1" width="40.00390625" style="76" customWidth="1"/>
    <col min="2" max="9" width="11.421875" style="76" hidden="1" customWidth="1" outlineLevel="1"/>
    <col min="10" max="10" width="13.28125" style="76" hidden="1" customWidth="1" outlineLevel="1"/>
    <col min="11" max="13" width="0" style="76" hidden="1" customWidth="1" outlineLevel="1"/>
    <col min="14" max="14" width="11.7109375" style="76" bestFit="1" customWidth="1" collapsed="1"/>
    <col min="15" max="17" width="11.421875" style="76" customWidth="1"/>
    <col min="18" max="18" width="11.7109375" style="76" bestFit="1" customWidth="1"/>
    <col min="19" max="16384" width="11.421875" style="76" customWidth="1"/>
  </cols>
  <sheetData>
    <row r="2" spans="1:25" ht="12.75">
      <c r="A2" s="74" t="s">
        <v>20</v>
      </c>
      <c r="B2" s="75" t="s">
        <v>21</v>
      </c>
      <c r="C2" s="75" t="s">
        <v>22</v>
      </c>
      <c r="D2" s="75" t="s">
        <v>23</v>
      </c>
      <c r="E2" s="75" t="s">
        <v>24</v>
      </c>
      <c r="F2" s="75" t="s">
        <v>25</v>
      </c>
      <c r="G2" s="75" t="s">
        <v>26</v>
      </c>
      <c r="H2" s="75" t="s">
        <v>27</v>
      </c>
      <c r="I2" s="75" t="s">
        <v>28</v>
      </c>
      <c r="J2" s="75" t="s">
        <v>29</v>
      </c>
      <c r="K2" s="75" t="s">
        <v>30</v>
      </c>
      <c r="L2" s="75" t="s">
        <v>31</v>
      </c>
      <c r="M2" s="75" t="s">
        <v>32</v>
      </c>
      <c r="N2" s="75" t="s">
        <v>33</v>
      </c>
      <c r="O2" s="75" t="s">
        <v>34</v>
      </c>
      <c r="P2" s="75" t="s">
        <v>35</v>
      </c>
      <c r="Q2" s="75" t="s">
        <v>36</v>
      </c>
      <c r="R2" s="75" t="s">
        <v>37</v>
      </c>
      <c r="S2" s="75" t="s">
        <v>38</v>
      </c>
      <c r="T2" s="75" t="s">
        <v>39</v>
      </c>
      <c r="U2" s="75" t="s">
        <v>40</v>
      </c>
      <c r="V2" s="75" t="s">
        <v>50</v>
      </c>
      <c r="W2" s="75" t="s">
        <v>52</v>
      </c>
      <c r="X2" s="75" t="s">
        <v>53</v>
      </c>
      <c r="Y2" s="75" t="s">
        <v>54</v>
      </c>
    </row>
    <row r="3" spans="1:25" ht="12.75">
      <c r="A3" s="76" t="s">
        <v>11</v>
      </c>
      <c r="B3" s="77">
        <v>22071</v>
      </c>
      <c r="C3" s="77">
        <v>21115</v>
      </c>
      <c r="D3" s="77">
        <v>30282</v>
      </c>
      <c r="E3" s="77">
        <v>45177</v>
      </c>
      <c r="F3" s="77">
        <v>57400</v>
      </c>
      <c r="G3" s="77">
        <v>70779</v>
      </c>
      <c r="H3" s="77">
        <v>98468</v>
      </c>
      <c r="I3" s="77">
        <v>71762</v>
      </c>
      <c r="J3" s="77">
        <v>41646.96</v>
      </c>
      <c r="K3" s="77">
        <v>23234</v>
      </c>
      <c r="L3" s="78">
        <v>37549.09</v>
      </c>
      <c r="M3" s="79">
        <v>69393.24</v>
      </c>
      <c r="N3" s="77">
        <v>28822.14</v>
      </c>
      <c r="O3" s="77">
        <v>22356.48</v>
      </c>
      <c r="P3" s="77">
        <v>15172.91</v>
      </c>
      <c r="Q3" s="77">
        <v>16149.5</v>
      </c>
      <c r="R3" s="77">
        <v>11978.88</v>
      </c>
      <c r="S3" s="77">
        <v>9612.48</v>
      </c>
      <c r="T3" s="77">
        <v>6729.87</v>
      </c>
      <c r="U3" s="68">
        <v>4812.41</v>
      </c>
      <c r="V3" s="68">
        <v>5747.35</v>
      </c>
      <c r="W3" s="68">
        <v>8715.22</v>
      </c>
      <c r="X3" s="68">
        <v>7353.67</v>
      </c>
      <c r="Y3" s="68">
        <v>6624.54</v>
      </c>
    </row>
    <row r="4" spans="1:25" ht="12.75">
      <c r="A4" s="76" t="s">
        <v>12</v>
      </c>
      <c r="B4" s="77">
        <v>29853</v>
      </c>
      <c r="C4" s="77">
        <v>32008</v>
      </c>
      <c r="D4" s="77">
        <v>38175</v>
      </c>
      <c r="E4" s="77">
        <v>71160</v>
      </c>
      <c r="F4" s="77">
        <v>104301</v>
      </c>
      <c r="G4" s="77">
        <v>132947</v>
      </c>
      <c r="H4" s="77">
        <v>140825</v>
      </c>
      <c r="I4" s="77">
        <v>123061</v>
      </c>
      <c r="J4" s="77">
        <v>151943.97</v>
      </c>
      <c r="K4" s="77">
        <v>147136</v>
      </c>
      <c r="L4" s="78">
        <v>132815.56</v>
      </c>
      <c r="M4" s="79">
        <v>126952.83</v>
      </c>
      <c r="N4" s="77">
        <v>133911.58</v>
      </c>
      <c r="O4" s="77">
        <v>74471.16</v>
      </c>
      <c r="P4" s="77">
        <v>74526.23</v>
      </c>
      <c r="Q4" s="77">
        <v>60015.24</v>
      </c>
      <c r="R4" s="77">
        <v>99588.33</v>
      </c>
      <c r="S4" s="77">
        <v>81099.42</v>
      </c>
      <c r="T4" s="77">
        <v>97690.9</v>
      </c>
      <c r="U4" s="47">
        <v>46588.89</v>
      </c>
      <c r="V4" s="47">
        <v>60241.21</v>
      </c>
      <c r="W4" s="47">
        <v>40960.62</v>
      </c>
      <c r="X4" s="47">
        <v>63168.58</v>
      </c>
      <c r="Y4" s="47">
        <v>61159.12</v>
      </c>
    </row>
    <row r="5" spans="1:25" ht="12.75">
      <c r="A5" s="76" t="s">
        <v>13</v>
      </c>
      <c r="B5" s="77">
        <v>10629</v>
      </c>
      <c r="C5" s="77">
        <v>22052</v>
      </c>
      <c r="D5" s="77">
        <v>41913</v>
      </c>
      <c r="E5" s="77">
        <v>63124</v>
      </c>
      <c r="F5" s="77">
        <v>96125</v>
      </c>
      <c r="G5" s="77">
        <v>226358</v>
      </c>
      <c r="H5" s="77">
        <v>283334</v>
      </c>
      <c r="I5" s="77">
        <v>325608</v>
      </c>
      <c r="J5" s="77">
        <v>352779.76</v>
      </c>
      <c r="K5" s="77">
        <v>361751</v>
      </c>
      <c r="L5" s="78">
        <v>401091.86</v>
      </c>
      <c r="M5" s="79">
        <v>455540.39</v>
      </c>
      <c r="N5" s="77">
        <v>363731.37</v>
      </c>
      <c r="O5" s="77">
        <v>307370.47</v>
      </c>
      <c r="P5" s="77">
        <v>279969.02</v>
      </c>
      <c r="Q5" s="77">
        <v>259894.84</v>
      </c>
      <c r="R5" s="77">
        <v>241860.47</v>
      </c>
      <c r="S5" s="77">
        <v>231615.47</v>
      </c>
      <c r="T5" s="77">
        <v>242930.83</v>
      </c>
      <c r="U5" s="47">
        <v>225151.76</v>
      </c>
      <c r="V5" s="47">
        <v>225834.93</v>
      </c>
      <c r="W5" s="47">
        <v>195341.63</v>
      </c>
      <c r="X5" s="47">
        <v>198826.54</v>
      </c>
      <c r="Y5" s="47">
        <v>199343.62</v>
      </c>
    </row>
    <row r="6" spans="1:25" ht="12.75">
      <c r="A6" s="76" t="s">
        <v>14</v>
      </c>
      <c r="B6" s="77">
        <v>25061</v>
      </c>
      <c r="C6" s="77">
        <v>36811</v>
      </c>
      <c r="D6" s="77">
        <v>67441</v>
      </c>
      <c r="E6" s="77">
        <v>109863</v>
      </c>
      <c r="F6" s="77">
        <v>162104</v>
      </c>
      <c r="G6" s="77">
        <v>135743</v>
      </c>
      <c r="H6" s="77">
        <v>212872</v>
      </c>
      <c r="I6" s="77">
        <v>275848</v>
      </c>
      <c r="J6" s="77">
        <v>291425.45</v>
      </c>
      <c r="K6" s="77">
        <v>287173</v>
      </c>
      <c r="L6" s="78">
        <v>279849.95</v>
      </c>
      <c r="M6" s="79">
        <v>204854.19</v>
      </c>
      <c r="N6" s="77">
        <v>182204.24</v>
      </c>
      <c r="O6" s="77">
        <v>180060.12</v>
      </c>
      <c r="P6" s="77">
        <v>163790.39</v>
      </c>
      <c r="Q6" s="77">
        <v>173988.16</v>
      </c>
      <c r="R6" s="77">
        <v>169213.21</v>
      </c>
      <c r="S6" s="77">
        <v>156507.7</v>
      </c>
      <c r="T6" s="77">
        <v>147908.92</v>
      </c>
      <c r="U6" s="47">
        <v>181340.95</v>
      </c>
      <c r="V6" s="47">
        <v>156695.16</v>
      </c>
      <c r="W6" s="47">
        <v>140888.03</v>
      </c>
      <c r="X6" s="47">
        <v>128512.52</v>
      </c>
      <c r="Y6" s="47">
        <v>123601.97</v>
      </c>
    </row>
    <row r="7" spans="1:25" ht="12.75">
      <c r="A7" s="76" t="s">
        <v>15</v>
      </c>
      <c r="B7" s="77">
        <v>11791</v>
      </c>
      <c r="C7" s="77">
        <v>14958</v>
      </c>
      <c r="D7" s="77">
        <v>19932</v>
      </c>
      <c r="E7" s="77">
        <v>18705</v>
      </c>
      <c r="F7" s="77">
        <v>22487</v>
      </c>
      <c r="G7" s="77">
        <v>23116</v>
      </c>
      <c r="H7" s="77">
        <v>23062</v>
      </c>
      <c r="I7" s="77">
        <v>23309</v>
      </c>
      <c r="J7" s="77">
        <v>33183.84</v>
      </c>
      <c r="K7" s="77">
        <v>30892</v>
      </c>
      <c r="L7" s="78">
        <v>31088.6</v>
      </c>
      <c r="M7" s="79">
        <v>12765.14</v>
      </c>
      <c r="N7" s="77">
        <v>1076.19</v>
      </c>
      <c r="O7" s="77">
        <v>782.14</v>
      </c>
      <c r="P7" s="77">
        <v>627.36</v>
      </c>
      <c r="Q7" s="77">
        <v>443.82</v>
      </c>
      <c r="R7" s="77">
        <v>1395</v>
      </c>
      <c r="S7" s="77">
        <v>4245</v>
      </c>
      <c r="T7" s="77">
        <v>5240</v>
      </c>
      <c r="U7" s="47">
        <v>6690</v>
      </c>
      <c r="V7" s="47">
        <v>8225</v>
      </c>
      <c r="W7" s="47">
        <v>8225</v>
      </c>
      <c r="X7" s="47">
        <v>7975</v>
      </c>
      <c r="Y7" s="47">
        <v>7120</v>
      </c>
    </row>
    <row r="8" spans="2:23" ht="12.75">
      <c r="B8" s="82"/>
      <c r="C8" s="82"/>
      <c r="D8" s="82"/>
      <c r="E8" s="82"/>
      <c r="F8" s="82"/>
      <c r="G8" s="82"/>
      <c r="H8" s="82"/>
      <c r="I8" s="82"/>
      <c r="J8" s="82"/>
      <c r="W8" s="68"/>
    </row>
    <row r="9" ht="12.75">
      <c r="V9" s="68"/>
    </row>
    <row r="10" spans="1:24" ht="12.75">
      <c r="A10" s="83" t="s">
        <v>16</v>
      </c>
      <c r="U10" s="84"/>
      <c r="X10" s="68"/>
    </row>
    <row r="11" spans="1:24" ht="12.75">
      <c r="A11" s="83" t="s">
        <v>8</v>
      </c>
      <c r="U11" s="95"/>
      <c r="X11" s="47"/>
    </row>
    <row r="12" spans="1:24" ht="12.75">
      <c r="A12" s="83" t="s">
        <v>9</v>
      </c>
      <c r="T12" s="84"/>
      <c r="U12" s="95"/>
      <c r="X12" s="47"/>
    </row>
    <row r="13" spans="1:24" ht="12.75">
      <c r="A13" s="83" t="s">
        <v>17</v>
      </c>
      <c r="R13" s="85"/>
      <c r="T13" s="84"/>
      <c r="U13" s="96"/>
      <c r="X13" s="47"/>
    </row>
    <row r="14" spans="1:24" ht="12.75">
      <c r="A14" s="83" t="s">
        <v>10</v>
      </c>
      <c r="R14" s="85"/>
      <c r="T14" s="84"/>
      <c r="U14" s="97"/>
      <c r="W14" s="47"/>
      <c r="X14" s="68"/>
    </row>
    <row r="15" spans="18:24" ht="12.75">
      <c r="R15" s="85"/>
      <c r="T15" s="84"/>
      <c r="U15" s="97"/>
      <c r="V15" s="84"/>
      <c r="W15" s="47"/>
      <c r="X15" s="47"/>
    </row>
    <row r="16" spans="18:24" ht="12.75">
      <c r="R16" s="80"/>
      <c r="T16" s="68"/>
      <c r="U16" s="97"/>
      <c r="V16" s="84"/>
      <c r="W16" s="47"/>
      <c r="X16" s="47"/>
    </row>
    <row r="17" spans="16:24" ht="12.75">
      <c r="P17" s="85"/>
      <c r="R17" s="80"/>
      <c r="S17" s="85"/>
      <c r="T17" s="68"/>
      <c r="U17" s="97"/>
      <c r="V17" s="84"/>
      <c r="X17" s="47"/>
    </row>
    <row r="18" spans="16:25" ht="12.75">
      <c r="P18" s="80"/>
      <c r="R18" s="80"/>
      <c r="S18" s="80"/>
      <c r="T18" s="68"/>
      <c r="U18" s="97"/>
      <c r="V18" s="84"/>
      <c r="X18" s="47"/>
      <c r="Y18" s="68"/>
    </row>
    <row r="19" spans="16:25" ht="12.75">
      <c r="P19" s="80"/>
      <c r="S19" s="80"/>
      <c r="T19" s="68"/>
      <c r="U19" s="68"/>
      <c r="V19" s="84"/>
      <c r="Y19" s="47"/>
    </row>
    <row r="20" spans="15:25" ht="12.75">
      <c r="O20" s="86"/>
      <c r="P20" s="80"/>
      <c r="Q20" s="80"/>
      <c r="R20" s="80"/>
      <c r="S20" s="80"/>
      <c r="T20" s="47"/>
      <c r="U20" s="47"/>
      <c r="V20" s="81"/>
      <c r="W20" s="81"/>
      <c r="Y20" s="47"/>
    </row>
    <row r="21" spans="16:25" ht="12.75">
      <c r="P21" s="80"/>
      <c r="S21" s="80"/>
      <c r="T21" s="47"/>
      <c r="U21" s="47"/>
      <c r="Y21" s="47"/>
    </row>
    <row r="22" spans="19:25" ht="12.75">
      <c r="S22" s="84"/>
      <c r="T22" s="47"/>
      <c r="U22" s="47"/>
      <c r="V22" s="84"/>
      <c r="Y22" s="47"/>
    </row>
    <row r="23" spans="15:22" ht="12.75">
      <c r="O23" s="85"/>
      <c r="P23" s="87"/>
      <c r="Q23" s="87"/>
      <c r="R23" s="87"/>
      <c r="S23" s="84"/>
      <c r="T23" s="68"/>
      <c r="U23" s="47"/>
      <c r="V23" s="84"/>
    </row>
    <row r="24" spans="15:21" ht="12.75">
      <c r="O24" s="86"/>
      <c r="P24" s="80"/>
      <c r="Q24" s="80"/>
      <c r="R24" s="80"/>
      <c r="T24" s="84"/>
      <c r="U24" s="68"/>
    </row>
    <row r="25" spans="15:21" ht="12.75">
      <c r="O25" s="86"/>
      <c r="P25" s="80"/>
      <c r="Q25" s="80"/>
      <c r="R25" s="80"/>
      <c r="T25" s="84"/>
      <c r="U25" s="68"/>
    </row>
    <row r="26" spans="20:21" ht="12.75">
      <c r="T26" s="80"/>
      <c r="U26" s="47"/>
    </row>
    <row r="27" ht="12.75">
      <c r="U27" s="47"/>
    </row>
    <row r="28" ht="12.75">
      <c r="U28" s="47"/>
    </row>
    <row r="29" ht="12.75">
      <c r="T29" s="80"/>
    </row>
  </sheetData>
  <sheetProtection formatCells="0" formatColumns="0" formatRows="0" insertColumns="0" insertRows="0" insertHyperlinks="0" deleteColumns="0" deleteRows="0" sort="0" autoFilter="0" pivotTables="0"/>
  <conditionalFormatting sqref="Y18:Y23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headerFooter>
    <oddFooter>&amp;L&amp;1#&amp;"Calibri"&amp;10&amp;K000000Sensitivity: C1 Public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Domingo Garcia Coto</dc:creator>
  <cp:keywords/>
  <dc:description/>
  <cp:lastModifiedBy>Alonso Pardo, Maria Paz</cp:lastModifiedBy>
  <cp:lastPrinted>2019-03-13T12:10:25Z</cp:lastPrinted>
  <dcterms:created xsi:type="dcterms:W3CDTF">2005-12-04T06:48:43Z</dcterms:created>
  <dcterms:modified xsi:type="dcterms:W3CDTF">2024-05-06T09:40:39Z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354688-28ff-43f9-ae7a-258f2522a8ce_Enabled">
    <vt:lpwstr>true</vt:lpwstr>
  </property>
  <property fmtid="{D5CDD505-2E9C-101B-9397-08002B2CF9AE}" pid="3" name="MSIP_Label_61354688-28ff-43f9-ae7a-258f2522a8ce_SetDate">
    <vt:lpwstr>2024-04-03T11:36:19Z</vt:lpwstr>
  </property>
  <property fmtid="{D5CDD505-2E9C-101B-9397-08002B2CF9AE}" pid="4" name="MSIP_Label_61354688-28ff-43f9-ae7a-258f2522a8ce_Method">
    <vt:lpwstr>Privileged</vt:lpwstr>
  </property>
  <property fmtid="{D5CDD505-2E9C-101B-9397-08002B2CF9AE}" pid="5" name="MSIP_Label_61354688-28ff-43f9-ae7a-258f2522a8ce_Name">
    <vt:lpwstr>61354688-28ff-43f9-ae7a-258f2522a8ce</vt:lpwstr>
  </property>
  <property fmtid="{D5CDD505-2E9C-101B-9397-08002B2CF9AE}" pid="6" name="MSIP_Label_61354688-28ff-43f9-ae7a-258f2522a8ce_SiteId">
    <vt:lpwstr>46e04f2b-093e-4ad0-a99f-0331aa506e12</vt:lpwstr>
  </property>
  <property fmtid="{D5CDD505-2E9C-101B-9397-08002B2CF9AE}" pid="7" name="MSIP_Label_61354688-28ff-43f9-ae7a-258f2522a8ce_ActionId">
    <vt:lpwstr>050ee786-398a-43d3-b23c-9fe921bd7340</vt:lpwstr>
  </property>
  <property fmtid="{D5CDD505-2E9C-101B-9397-08002B2CF9AE}" pid="8" name="MSIP_Label_61354688-28ff-43f9-ae7a-258f2522a8ce_ContentBits">
    <vt:lpwstr>2</vt:lpwstr>
  </property>
</Properties>
</file>